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Revised Petition\"/>
    </mc:Choice>
  </mc:AlternateContent>
  <xr:revisionPtr revIDLastSave="0" documentId="13_ncr:1_{3C8C2AB1-3EBA-4206-9BC1-B2824B71CFB5}" xr6:coauthVersionLast="47" xr6:coauthVersionMax="47" xr10:uidLastSave="{00000000-0000-0000-0000-000000000000}"/>
  <bookViews>
    <workbookView xWindow="-110" yWindow="-110" windowWidth="19420" windowHeight="10300" xr2:uid="{04826444-A8C2-4638-A9F0-42CCE7050470}"/>
  </bookViews>
  <sheets>
    <sheet name="Parli8 UDL imp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>'[5]04REL'!#REF!</definedName>
    <definedName name="_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>'[5]04REL'!#REF!</definedName>
    <definedName name="_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>'[5]04REL'!#REF!</definedName>
    <definedName name="_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>'[5]04REL'!#REF!</definedName>
    <definedName name="_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>'[5]04REL'!#REF!</definedName>
    <definedName name="_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>'[5]04REL'!#REF!</definedName>
    <definedName name="_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>'[5]04REL'!#REF!</definedName>
    <definedName name="_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>'[5]04REL'!#REF!</definedName>
    <definedName name="_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>#REF!</definedName>
    <definedName name="__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>'[6]04REL'!#REF!</definedName>
    <definedName name="_______XL__ENTER_UNIT">#REF!</definedName>
    <definedName name="______SCH6">'[6]04REL'!#REF!</definedName>
    <definedName name="__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>#REF!</definedName>
    <definedName name="_____SCH6">'[6]04REL'!#REF!</definedName>
    <definedName name="_____XL__ENTER_UNIT">#REF!</definedName>
    <definedName name="____SCH6">'[6]04REL'!#REF!</definedName>
    <definedName name="_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>#REF!</definedName>
    <definedName name="___INDEX_SHEET___ASAP_Utilities">#REF!</definedName>
    <definedName name="___KD2" localSheetId="0" hidden="1">#REF!</definedName>
    <definedName name="___KD3" localSheetId="0" hidden="1">#REF!</definedName>
    <definedName name="___KK1" localSheetId="0" hidden="1">#REF!</definedName>
    <definedName name="___SCH6">'[6]04REL'!#REF!</definedName>
    <definedName name="___w123" localSheetId="0" hidden="1">{"Edition",#N/A,FALSE,"Data"}</definedName>
    <definedName name="_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>#REF!</definedName>
    <definedName name="___xlfn.BAHTTEXT" hidden="1">#NAME?</definedName>
    <definedName name="__123Graph_A" localSheetId="0" hidden="1">[7]CE!#REF!</definedName>
    <definedName name="__123Graph_A" hidden="1">[7]CE!#REF!</definedName>
    <definedName name="__123Graph_ADEMAND" localSheetId="0" hidden="1">#REF!</definedName>
    <definedName name="__123Graph_ADMD_2" localSheetId="0" hidden="1">#REF!</definedName>
    <definedName name="__123Graph_AFAC" localSheetId="0" hidden="1">#REF!</definedName>
    <definedName name="__123Graph_AGraph4" localSheetId="0" hidden="1">'[8]01.11.2004'!#REF!</definedName>
    <definedName name="__123Graph_AGraph4" hidden="1">'[8]01.11.2004'!#REF!</definedName>
    <definedName name="__123Graph_ASTNPLF" localSheetId="0" hidden="1">[7]CE!#REF!</definedName>
    <definedName name="__123Graph_ASTNPLF" hidden="1">[7]CE!#REF!</definedName>
    <definedName name="__123Graph_B" localSheetId="0" hidden="1">[7]CE!#REF!</definedName>
    <definedName name="__123Graph_B" hidden="1">[7]CE!#REF!</definedName>
    <definedName name="__123Graph_BDMD_2" localSheetId="0" hidden="1">#REF!</definedName>
    <definedName name="__123Graph_BFAC" localSheetId="0" hidden="1">#REF!</definedName>
    <definedName name="__123Graph_BFAC_COMP" localSheetId="0" hidden="1">#REF!</definedName>
    <definedName name="__123Graph_BGraph4" localSheetId="0" hidden="1">'[8]01.11.2004'!#REF!</definedName>
    <definedName name="__123Graph_BGraph4" hidden="1">'[8]01.11.2004'!#REF!</definedName>
    <definedName name="__123Graph_BSTNPLF" localSheetId="0" hidden="1">[7]CE!#REF!</definedName>
    <definedName name="__123Graph_BSTNPLF" hidden="1">[7]CE!#REF!</definedName>
    <definedName name="__123Graph_C" localSheetId="0" hidden="1">[7]CE!#REF!</definedName>
    <definedName name="__123Graph_C" hidden="1">[7]CE!#REF!</definedName>
    <definedName name="__123Graph_CGraph4" localSheetId="0" hidden="1">'[8]01.11.2004'!#REF!</definedName>
    <definedName name="__123Graph_CGraph4" hidden="1">'[8]01.11.2004'!#REF!</definedName>
    <definedName name="__123Graph_CSTNPLF" localSheetId="0" hidden="1">[7]CE!#REF!</definedName>
    <definedName name="__123Graph_CSTNPLF" hidden="1">[7]CE!#REF!</definedName>
    <definedName name="__123Graph_D" hidden="1">'[9]BALANCE SHEET'!$K$58:$K$67</definedName>
    <definedName name="__123Graph_E" hidden="1">'[9]BALANCE SHEET'!$L$58:$L$67</definedName>
    <definedName name="__123Graph_F" hidden="1">'[9]BALANCE SHEET'!$M$58:$M$67</definedName>
    <definedName name="__123Graph_LBL_A" localSheetId="0" hidden="1">#REF!</definedName>
    <definedName name="__123Graph_LBL_ADEMAND" localSheetId="0" hidden="1">#REF!</definedName>
    <definedName name="__123Graph_LBL_ADMD_2" localSheetId="0" hidden="1">#REF!</definedName>
    <definedName name="__123Graph_LBL_BDMD_2" localSheetId="0" hidden="1">#REF!</definedName>
    <definedName name="__123Graph_LBL_BFAC" localSheetId="0" hidden="1">#REF!</definedName>
    <definedName name="__123Graph_LBL_BFAC_COMP" localSheetId="0" hidden="1">#REF!</definedName>
    <definedName name="__123Graph_X" localSheetId="0" hidden="1">[7]CE!#REF!</definedName>
    <definedName name="__123Graph_X" hidden="1">[7]CE!#REF!</definedName>
    <definedName name="__123Graph_XDEMAND" localSheetId="0" hidden="1">#REF!</definedName>
    <definedName name="__123Graph_XDMD_2" localSheetId="0" hidden="1">#REF!</definedName>
    <definedName name="__123Graph_XFAC" localSheetId="0" hidden="1">#REF!</definedName>
    <definedName name="__123Graph_XSTNPLF" localSheetId="0" hidden="1">[7]CE!#REF!</definedName>
    <definedName name="__123Graph_XSTNPLF" hidden="1">[7]CE!#REF!</definedName>
    <definedName name="__Cur3">'[10]x-rate'!$A$2:$B$10</definedName>
    <definedName name="__DOWN_10__GOTO">#REF!</definedName>
    <definedName name="__ES84__EW84_0.">#REF!</definedName>
    <definedName name="__GOTO_EP84__AV">#REF!</definedName>
    <definedName name="__KD2" localSheetId="0" hidden="1">#REF!</definedName>
    <definedName name="__KD3" localSheetId="0" hidden="1">#REF!</definedName>
    <definedName name="__KK1" localSheetId="0" hidden="1">#REF!</definedName>
    <definedName name="__SCH6">'[6]04REL'!#REF!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VAL3">'[11]x-rate'!$A$2:$B$11</definedName>
    <definedName name="__w123" localSheetId="0" hidden="1">{"Edition",#N/A,FALSE,"Data"}</definedName>
    <definedName name="_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>#REF!</definedName>
    <definedName name="__xlfn.BAHTTEXT" hidden="1">#NAME?</definedName>
    <definedName name="_1___123Graph_AI_II_PLF" localSheetId="0" hidden="1">[12]CE!#REF!</definedName>
    <definedName name="_1___123Graph_AI_II_PLF" hidden="1">[12]CE!#REF!</definedName>
    <definedName name="_12__123Graph_BI_II_PLF" localSheetId="0" hidden="1">#REF!</definedName>
    <definedName name="_12__123Graph_BI_II_PLF" hidden="1">#REF!</definedName>
    <definedName name="_123Graph_B" localSheetId="0" hidden="1">[7]CE!#REF!</definedName>
    <definedName name="_123Graph_B" hidden="1">[7]CE!#REF!</definedName>
    <definedName name="_18__123Graph_CI_II_PLF" localSheetId="0" hidden="1">#REF!</definedName>
    <definedName name="_18__123Graph_CI_II_PLF" hidden="1">#REF!</definedName>
    <definedName name="_2___123Graph_BI_II_PLF" localSheetId="0" hidden="1">[12]CE!#REF!</definedName>
    <definedName name="_2___123Graph_BI_II_PLF" hidden="1">[12]CE!#REF!</definedName>
    <definedName name="_24__123Graph_XI_II_PLF" localSheetId="0" hidden="1">#REF!</definedName>
    <definedName name="_24__123Graph_XI_II_PLF" hidden="1">#REF!</definedName>
    <definedName name="_3___123Graph_CI_II_PLF" localSheetId="0" hidden="1">[12]CE!#REF!</definedName>
    <definedName name="_3___123Graph_CI_II_PLF" hidden="1">[12]CE!#REF!</definedName>
    <definedName name="_4___123Graph_XI_II_PLF" localSheetId="0" hidden="1">[12]CE!#REF!</definedName>
    <definedName name="_4___123Graph_XI_II_PLF" hidden="1">[12]CE!#REF!</definedName>
    <definedName name="_5">#REF!</definedName>
    <definedName name="_5__123Graph_AI_II_PLF" localSheetId="0" hidden="1">[13]CE!#REF!</definedName>
    <definedName name="_5__123Graph_AI_II_PLF" hidden="1">[13]CE!#REF!</definedName>
    <definedName name="_6">#REF!</definedName>
    <definedName name="_6__123Graph_AI_II_PLF" localSheetId="0" hidden="1">#REF!</definedName>
    <definedName name="_6__123Graph_AI_II_PLF" hidden="1">#REF!</definedName>
    <definedName name="_6__123Graph_BI_II_PLF" localSheetId="0" hidden="1">[13]CE!#REF!</definedName>
    <definedName name="_6__123Graph_BI_II_PLF" hidden="1">[13]CE!#REF!</definedName>
    <definedName name="_7__123Graph_CI_II_PLF" localSheetId="0" hidden="1">[13]CE!#REF!</definedName>
    <definedName name="_7__123Graph_CI_II_PLF" hidden="1">[13]CE!#REF!</definedName>
    <definedName name="_8__123Graph_XI_II_PLF" localSheetId="0" hidden="1">[13]CE!#REF!</definedName>
    <definedName name="_8__123Graph_XI_II_PLF" hidden="1">[13]CE!#REF!</definedName>
    <definedName name="_Cur3">'[10]x-rate'!$A$2:$B$10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Fill" localSheetId="0" hidden="1">#REF!</definedName>
    <definedName name="_Fill" hidden="1">#REF!</definedName>
    <definedName name="_xlnm._FilterDatabase" hidden="1">#REF!</definedName>
    <definedName name="_FROM__R__R__08">#REF!</definedName>
    <definedName name="_FROM__R__R__16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">#REF!</definedName>
    <definedName name="_HOME__GOTO_M14">#REF!</definedName>
    <definedName name="_i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t06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localSheetId="0" hidden="1">'[8]01.11.2004'!#REF!</definedName>
    <definedName name="_Parse_In" hidden="1">'[8]01.11.2004'!#REF!</definedName>
    <definedName name="_Parse_Out" localSheetId="0" hidden="1">#REF!</definedName>
    <definedName name="_PCC1">#REF!</definedName>
    <definedName name="_PCC2">#REF!</definedName>
    <definedName name="_PKS1">#REF!</definedName>
    <definedName name="_PKS2">#REF!</definedName>
    <definedName name="_PKS3">#REF!</definedName>
    <definedName name="_PKS4">#REF!</definedName>
    <definedName name="_PLF__R__R___ES">#REF!</definedName>
    <definedName name="_rcd" localSheetId="0" hidden="1">[14]CE!#REF!</definedName>
    <definedName name="_rcd" hidden="1">[14]CE!#REF!</definedName>
    <definedName name="_Regression_Int" hidden="1">1</definedName>
    <definedName name="_RV_DOWN_6__LEF">#REF!</definedName>
    <definedName name="_SCH6">'[15]04REL'!#REF!</definedName>
    <definedName name="_Sort" localSheetId="0" hidden="1">#REF!</definedName>
    <definedName name="_Sort" hidden="1">#REF!</definedName>
    <definedName name="_SUM_DI14..DI21">#REF!</definedName>
    <definedName name="_SUM_DI22..DI29">#REF!</definedName>
    <definedName name="_Table1_Out" localSheetId="0" hidden="1">'[8]01.11.2004'!#REF!</definedName>
    <definedName name="_Table1_Out" hidden="1">'[8]01.11.2004'!#REF!</definedName>
    <definedName name="_U__END__U__D__">#REF!</definedName>
    <definedName name="_U__U__END__U__">#REF!</definedName>
    <definedName name="_U__U__U__U__U_">#REF!</definedName>
    <definedName name="_VAL3">'[11]x-rate'!$A$2:$B$11</definedName>
    <definedName name="_w123" localSheetId="0" hidden="1">{"Edition",#N/A,FALSE,"Data"}</definedName>
    <definedName name="_WGPD_GOTO_CO10">#REF!</definedName>
    <definedName name="_wrn1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>#REF!</definedName>
    <definedName name="_ZP2">#REF!</definedName>
    <definedName name="_ZP3">#REF!</definedName>
    <definedName name="_ZP4">#REF!</definedName>
    <definedName name="A">#REF!</definedName>
    <definedName name="AAA" localSheetId="0" hidden="1">#REF!</definedName>
    <definedName name="ac" localSheetId="0" hidden="1">#REF!</definedName>
    <definedName name="AC">[16]Details!$D$187</definedName>
    <definedName name="Access_Button" hidden="1">"PJTFINAL_F02F11_List"</definedName>
    <definedName name="AccessDatabase" hidden="1">"C:\jhp2\JHP\AES\PJTFINAL.mdb"</definedName>
    <definedName name="adfad">'[17]Instruction Sheet'!$E$35</definedName>
    <definedName name="ADITION" localSheetId="0" hidden="1">{"'장비'!$A$3:$M$12"}</definedName>
    <definedName name="ADL.63">[18]Addl.40!$A$38:$I$284</definedName>
    <definedName name="ADTL">[19]BS!$A$1</definedName>
    <definedName name="anand">[20]Sheet3!$D$7</definedName>
    <definedName name="annex" localSheetId="0" hidden="1">#REF!</definedName>
    <definedName name="annex1" localSheetId="0" hidden="1">#REF!</definedName>
    <definedName name="anx">'[21]Clause 9'!$A$1</definedName>
    <definedName name="aps">'[22]a-4'!$E$38</definedName>
    <definedName name="arrintr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localSheetId="0" hidden="1">[23]CE!#REF!</definedName>
    <definedName name="ASD" hidden="1">[23]CE!#REF!</definedName>
    <definedName name="ASDASD123" localSheetId="0" hidden="1">[23]CE!#REF!</definedName>
    <definedName name="ASDASD123" hidden="1">[23]CE!#REF!</definedName>
    <definedName name="asdf">'[24]04REL'!#REF!</definedName>
    <definedName name="ASSDFFDZFFD" localSheetId="0" hidden="1">#REF!</definedName>
    <definedName name="ASSESSMENT_YEAR____1998___99">"tds"</definedName>
    <definedName name="asset">[25]Title!$C$10</definedName>
    <definedName name="asset1">[26]Sheet2!$A$2:$AH$1408</definedName>
    <definedName name="AsstYr">[27]Masters!$C$34</definedName>
    <definedName name="AuBhu0910">[28]Assumption_PwC!$D$7</definedName>
    <definedName name="AuBhu1011">[28]Assumption_PwC!$E$7</definedName>
    <definedName name="AuCha0910">[28]Assumption_PwC!$D$8</definedName>
    <definedName name="AV">#REF!</definedName>
    <definedName name="ay">'[21]Clause 9'!$A$4</definedName>
    <definedName name="B">#REF!</definedName>
    <definedName name="B5210MW">#REF!</definedName>
    <definedName name="bb">[29]Variables!$B$4</definedName>
    <definedName name="BEx0017DGUEDPCFJUPUZOOLJCS2B" localSheetId="0" hidden="1">#REF!</definedName>
    <definedName name="BEx001CNWHJ5RULCSFM36ZCGJ1UH" localSheetId="0" hidden="1">#REF!</definedName>
    <definedName name="BEx004791UAJIJSN57OT7YBLNP82" localSheetId="0" hidden="1">[30]Table!#REF!</definedName>
    <definedName name="BEx008P2NVFDLBHL7IZ5WTMVOQ1F" localSheetId="0" hidden="1">#REF!</definedName>
    <definedName name="BEx009G00IN0JUIAQ4WE9NHTMQE2" localSheetId="0" hidden="1">#REF!</definedName>
    <definedName name="BEx00DXTY2JDVGWQKV8H7FG4SV30" localSheetId="0" hidden="1">#REF!</definedName>
    <definedName name="BEx00JC31DY11L45SEU4B10BIN6W" localSheetId="0" hidden="1">[30]Table!#REF!</definedName>
    <definedName name="BEx00KZHZBHP3TDV1YMX4B19B95O" localSheetId="0" hidden="1">#REF!</definedName>
    <definedName name="BEx01HY6E3GJ66ABU5ABN26V6Q13" localSheetId="0" hidden="1">[30]Table!#REF!</definedName>
    <definedName name="BEx01PW5YQKEGAR8JDDI5OARYXDF" localSheetId="0" hidden="1">#REF!</definedName>
    <definedName name="BEx01UU51VRZVF9PPM2ZYH9DG5FL" localSheetId="0" hidden="1">#REF!</definedName>
    <definedName name="BEx01XJ94SHJ1YQ7ORPW0RQGKI2H" localSheetId="0" hidden="1">#REF!</definedName>
    <definedName name="BEx1HDGOOJ3SKHYMWUZJ1P0RQZ9N" localSheetId="0" hidden="1">[30]Table!#REF!</definedName>
    <definedName name="BEx1HDM5ZXSJG6JQEMSFV52PZ10V" localSheetId="0" hidden="1">#REF!</definedName>
    <definedName name="BEx1HETBBZVN5F43LKOFMC4QB0CR" localSheetId="0" hidden="1">#REF!</definedName>
    <definedName name="BEx1HGWNWPLNXICOTP90TKQVVE4E" localSheetId="0" hidden="1">[30]Table!#REF!</definedName>
    <definedName name="BEx1HIPLJZABY0EMUOTZN0EQMDPU" localSheetId="0" hidden="1">#REF!</definedName>
    <definedName name="BEx1HO94JIRX219MPWMB5E5XZ04X" localSheetId="0" hidden="1">#REF!</definedName>
    <definedName name="BEx1HQNF6KHM21E3XLW0NMSSEI9S" localSheetId="0" hidden="1">#REF!</definedName>
    <definedName name="BEx1LD63FP2Z4BR9TKSHOZW9KKZ5" localSheetId="0" hidden="1">[30]Table!#REF!</definedName>
    <definedName name="BEx1LDMB9RW982DUILM2WPT5VWQ3" localSheetId="0" hidden="1">[30]Table!#REF!</definedName>
    <definedName name="BEx1LRPGDQCOEMW8YT80J1XCDCIV" localSheetId="0" hidden="1">#REF!</definedName>
    <definedName name="BEx1LRUSJW4JG54X07QWD9R27WV9" localSheetId="0" hidden="1">#REF!</definedName>
    <definedName name="BEx1M1WBK5T0LP1AK2JYV6W87ID6" localSheetId="0" hidden="1">#REF!</definedName>
    <definedName name="BEx1N3CUJ3UX61X38ZAJVPEN4KMC" localSheetId="0" hidden="1">[30]Table!#REF!</definedName>
    <definedName name="BEx1NM34KQTO1LDNSAFD1L82UZFG" localSheetId="0" hidden="1">#REF!</definedName>
    <definedName name="BEx1NO6TXZVOGCUWCCRTXRXWW0XL" localSheetId="0" hidden="1">#REF!</definedName>
    <definedName name="BEx1NS8EU5P9FQV3S0WRTXI5L361" localSheetId="0" hidden="1">#REF!</definedName>
    <definedName name="BEx1OO5ER042IS6IC4TLDI75JNVH" localSheetId="0" hidden="1">[30]Table!#REF!</definedName>
    <definedName name="BEx1OTE54CBSUT8FWKRALEDCUWN4" localSheetId="0" hidden="1">#REF!</definedName>
    <definedName name="BEx1OVSMPADTX95QUOX34KZQ8EDY" localSheetId="0" hidden="1">#REF!</definedName>
    <definedName name="BEx1OX544IO9FQJI7YYQGZCEHB3O" localSheetId="0" hidden="1">#REF!</definedName>
    <definedName name="BEx1P34W467WGPOXPK292QFJIPHJ" localSheetId="0" hidden="1">[30]Table!#REF!</definedName>
    <definedName name="BEx1P7S1J4TKGVJ43C2Q2R3M9WRB" localSheetId="0" hidden="1">#REF!</definedName>
    <definedName name="BEx1PA11BLPVZM8RC5BL46WX8YB5" localSheetId="0" hidden="1">#REF!</definedName>
    <definedName name="BEx1PBZ4BEFIPGMQXT9T8S4PZ2IM" localSheetId="0" hidden="1">#REF!</definedName>
    <definedName name="BEx1SK3U02H0RGKEYXW7ZMCEOF3V" localSheetId="0" hidden="1">[30]Table!#REF!</definedName>
    <definedName name="BEx1SSNEZINBJT29QVS62VS1THT4" localSheetId="0" hidden="1">#REF!</definedName>
    <definedName name="BEx1SVNCHNANBJIDIQVB8AFK4HAN" localSheetId="0" hidden="1">#REF!</definedName>
    <definedName name="BEx1SX5ASX75RUGI6RBX5H5ZKC0U" localSheetId="0" hidden="1">#REF!</definedName>
    <definedName name="BEx1U87938YR9N6HYI24KVBKLOS3" localSheetId="0" hidden="1">[30]Table!#REF!</definedName>
    <definedName name="BEx1UESH4KDWHYESQU2IE55RS3LI" localSheetId="0" hidden="1">#REF!</definedName>
    <definedName name="BEx1UI8N9KTCPSOJ7RDW0T8UEBNP" localSheetId="0" hidden="1">#REF!</definedName>
    <definedName name="BEx1UML0HHJFHA5TBOYQ24I3RV1W" localSheetId="0" hidden="1">#REF!</definedName>
    <definedName name="BEx1VIY9SQLRESD11CC4PHYT0XSG" localSheetId="0" hidden="1">[30]Table!#REF!</definedName>
    <definedName name="BEx1WC67EH10SC38QWX3WEA5KH3A" localSheetId="0" hidden="1">#REF!</definedName>
    <definedName name="BEx1WGYTKZZIPM1577W5FEYKFH3V" localSheetId="0" hidden="1">#REF!</definedName>
    <definedName name="BEx1WHPURIV3D3PTJJ359H1OP7ZV" localSheetId="0" hidden="1">#REF!</definedName>
    <definedName name="BEx1XK8AAMO0AH0Z1OUKW30CA7EQ" localSheetId="0" hidden="1">[30]Table!#REF!</definedName>
    <definedName name="BEx1XL4MZ7C80495GHQRWOBS16PQ" localSheetId="0" hidden="1">#REF!</definedName>
    <definedName name="BEx1XOKSCH78XQ00HOGFX0N9SLC7" hidden="1">[31]Table!$I$10:$J$10</definedName>
    <definedName name="BEx1Y2IGS2K95E1M51PEF9KJZ0KB" localSheetId="0" hidden="1">#REF!</definedName>
    <definedName name="BEx1Y3PKK83X2FN9SAALFHOWKMRQ" localSheetId="0" hidden="1">#REF!</definedName>
    <definedName name="BEx1YL3DJ7Y4AZ01ERCOGW0FJ26T" localSheetId="0" hidden="1">#REF!</definedName>
    <definedName name="BEx3AOOVM42G82TNF53W0EKXLUSI" localSheetId="0" hidden="1">#REF!</definedName>
    <definedName name="BEx3AZH9W4SUFCAHNDOQ728R9V4L" localSheetId="0" hidden="1">#REF!</definedName>
    <definedName name="BEx3BNR9ES4KY7Q1DK83KC5NDGL8" localSheetId="0" hidden="1">[30]Table!#REF!</definedName>
    <definedName name="BEx3BQR5VZXNQ4H949ORM8ESU3B3" localSheetId="0" hidden="1">#REF!</definedName>
    <definedName name="BEx3BTLL3ASJN134DLEQTQM70VZM" localSheetId="0" hidden="1">#REF!</definedName>
    <definedName name="BEx3BW5CTV0DJU5AQS3ZQFK2VLF3" localSheetId="0" hidden="1">#REF!</definedName>
    <definedName name="BEx3CO0SVO4WLH0DO43DCHYDTH1P" localSheetId="0" hidden="1">#REF!</definedName>
    <definedName name="BEx3D9G6QTSPF9UYI4X0XY0VE896" localSheetId="0" hidden="1">#REF!</definedName>
    <definedName name="BEx3DCQU9PBRXIMLO62KS5RLH447" localSheetId="0" hidden="1">#REF!</definedName>
    <definedName name="BEx3FX7EJL47JSLSWP3EOC265WAE" localSheetId="0" hidden="1">#REF!</definedName>
    <definedName name="BEx3G2LL2II66XY5YCDPG4JE13A3" localSheetId="0" hidden="1">#REF!</definedName>
    <definedName name="BEx3G2WA0DTYY9D8AGHHOBTPE2B2" localSheetId="0" hidden="1">#REF!</definedName>
    <definedName name="BEx3GCXR6IAS0B6WJ03GJVH7CO52" localSheetId="0" hidden="1">#REF!</definedName>
    <definedName name="BEx3GMJ1Y6UU02DLRL0QXCEKDA6C" localSheetId="0" hidden="1">#REF!</definedName>
    <definedName name="BEx3GN4LY0135CBDIN1TU2UEODGF" localSheetId="0" hidden="1">#REF!</definedName>
    <definedName name="BEx3GPDH2AH4QKT4OOSN563XUHBD" localSheetId="0" hidden="1">#REF!</definedName>
    <definedName name="BEx3I09YVXO0G4X7KGSA4WGORM35" localSheetId="0" hidden="1">#REF!</definedName>
    <definedName name="BEx3ICF1GY8HQEBIU9S43PDJ90BX" localSheetId="0" hidden="1">#REF!</definedName>
    <definedName name="BEx3IYAH2DEBFWO8F94H4MXE3RLY" localSheetId="0" hidden="1">#REF!</definedName>
    <definedName name="BEx3M9VFX329PZWYC4DMZ6P3W9R2" localSheetId="0" hidden="1">#REF!</definedName>
    <definedName name="BEx3MCQ0VEBV0CZXDS505L38EQ8N" localSheetId="0" hidden="1">#REF!</definedName>
    <definedName name="BEx3MEYV5LQY0BAL7V3CFAFVOM3T" localSheetId="0" hidden="1">#REF!</definedName>
    <definedName name="BEx3MREOFWJQEYMCMBL7ZE06NBN6" localSheetId="0" hidden="1">[30]Table!#REF!</definedName>
    <definedName name="BEx3NLIZ7PHF2XE59ECZ3MD04ZG1" localSheetId="0" hidden="1">#REF!</definedName>
    <definedName name="BEx3NMQ4BVC94728AUM7CCX7UHTU" localSheetId="0" hidden="1">#REF!</definedName>
    <definedName name="BEx3NR2I4OUFP3Z2QZEDU2PIFIDI" localSheetId="0" hidden="1">#REF!</definedName>
    <definedName name="BEx3NTRMB84K05E46MCYRB8QQT83" hidden="1">[31]Table!$I$8:$J$8</definedName>
    <definedName name="BEx3O19B8FTTAPVT5DZXQGQXWFR8" localSheetId="0" hidden="1">#REF!</definedName>
    <definedName name="BEx3OKL6MQZ2Z7V64B8XBNQ35ZWK" hidden="1">[31]Graph!$F$10:$G$10</definedName>
    <definedName name="BEx3OV8BH6PYNZT7C246LOAU9SVX" localSheetId="0" hidden="1">#REF!</definedName>
    <definedName name="BEx3OXRYJZUEY6E72UJU0PHLMYAR" localSheetId="0" hidden="1">#REF!</definedName>
    <definedName name="BEx3P59TTRSGQY888P5C1O7M2PQT" localSheetId="0" hidden="1">#REF!</definedName>
    <definedName name="BEx3Q0VWPU5EQECK7MQ47TYJ3SWW" localSheetId="0" hidden="1">#REF!</definedName>
    <definedName name="BEx3Q7BZ9PUXK2RLIOFSIS9AHU1B" localSheetId="0" hidden="1">#REF!</definedName>
    <definedName name="BEx3Q8J42S9VU6EAN2Y28MR6DF88" localSheetId="0" hidden="1">#REF!</definedName>
    <definedName name="BEx3QVGG7Q2X4HZHJAM35A8T3VR7" localSheetId="0" hidden="1">#REF!</definedName>
    <definedName name="BEx3R0JUB9YN8PHPPQTAMIT1IHWK" localSheetId="0" hidden="1">#REF!</definedName>
    <definedName name="BEx3R81NFRO7M81VHVKOBFT0QBIL" localSheetId="0" hidden="1">#REF!</definedName>
    <definedName name="BEx3RV4E1WT43SZBUN09RTB8EK1O" localSheetId="0" hidden="1">#REF!</definedName>
    <definedName name="BEx3RXYU0QLFXSFTM5EB20GD03W5" localSheetId="0" hidden="1">#REF!</definedName>
    <definedName name="BEx3RYKLC3QQO3XTUN7BEW2AQL98" localSheetId="0" hidden="1">#REF!</definedName>
    <definedName name="BEx3TF0LGR2ACGP6Q9D6XNICSFA5" localSheetId="0" hidden="1">#REF!</definedName>
    <definedName name="BEx3TPCSI16OAB2L9M9IULQMQ9J9" localSheetId="0" hidden="1">#REF!</definedName>
    <definedName name="BEx3U64YUOZ419BAJS2W78UMATAW" localSheetId="0" hidden="1">#REF!</definedName>
    <definedName name="BEx3UJMIX2NUSSWGMSI25A5DM4CH" localSheetId="0" hidden="1">#REF!</definedName>
    <definedName name="BEx3UKOCOQG7S1YQ436S997K1KWV" localSheetId="0" hidden="1">#REF!</definedName>
    <definedName name="BEx3UYM19VIXLA0EU7LB9NHA77PB" localSheetId="0" hidden="1">#REF!</definedName>
    <definedName name="BEx3VML7CG70HPISMVYIUEN3711Q" localSheetId="0" hidden="1">[30]Table!#REF!</definedName>
    <definedName name="BEx56ZID5H04P9AIYLP1OASFGV56" localSheetId="0" hidden="1">#REF!</definedName>
    <definedName name="BEx587EYSS57E3PI8DT973HLJM9E" localSheetId="0" hidden="1">#REF!</definedName>
    <definedName name="BEx587KFQ3VKCOCY1SA5F24PQGUI" localSheetId="0" hidden="1">#REF!</definedName>
    <definedName name="BEx5AOFIO8KVRHIZ1RII337AA8ML" localSheetId="0" hidden="1">#REF!</definedName>
    <definedName name="BEx5B4RHHX0J1BF2FZKEA0SPP29O" localSheetId="0" hidden="1">#REF!</definedName>
    <definedName name="BEx5B5YMSWP0OVI5CIQRP5V18D0C" localSheetId="0" hidden="1">#REF!</definedName>
    <definedName name="BEx5B825RW35M5H0UB2IZGGRS4ER" localSheetId="0" hidden="1">#REF!</definedName>
    <definedName name="BEx5E123OLO9WQUOIRIDJ967KAGK" localSheetId="0" hidden="1">#REF!</definedName>
    <definedName name="BEx5E2UU5NES6W779W2OZTZOB4O7" localSheetId="0" hidden="1">#REF!</definedName>
    <definedName name="BEx5ELQL9B0VR6UT18KP11DHOTFX" localSheetId="0" hidden="1">#REF!</definedName>
    <definedName name="BEx5ER4TJTFPN7IB1MNEB1ZFR5M6" localSheetId="0" hidden="1">[30]Table!#REF!</definedName>
    <definedName name="BEx5F6V5LEI66Q6Y30F8WKLZFUSK" hidden="1">[31]Table!$F$11:$G$11</definedName>
    <definedName name="BEx5F6V72QTCK7O39Y59R0EVM6CW" localSheetId="0" hidden="1">#REF!</definedName>
    <definedName name="BEx5FLJWHLW3BTZILDPN5NMA449V" localSheetId="0" hidden="1">#REF!</definedName>
    <definedName name="BEx5FNI2O10YN2SI1NO4X5GP3GTF" localSheetId="0" hidden="1">#REF!</definedName>
    <definedName name="BEx5FO8YRFSZCG3L608EHIHIHFY4" localSheetId="0" hidden="1">#REF!</definedName>
    <definedName name="BEx5G08KGMG5X2AQKDGPFYG5GH94" localSheetId="0" hidden="1">#REF!</definedName>
    <definedName name="BEx5G1A8TFN4C4QII35U9DKYNIS8" localSheetId="0" hidden="1">#REF!</definedName>
    <definedName name="BEx5G1L0QO91KEPDMV1D8OT4BT73" localSheetId="0" hidden="1">#REF!</definedName>
    <definedName name="BEx5G86DZL1VYUX6KWODAP3WFAWP" localSheetId="0" hidden="1">[30]Table!#REF!</definedName>
    <definedName name="BEx5G8BV2GIOCM3C7IUFK8L04A6M" localSheetId="0" hidden="1">#REF!</definedName>
    <definedName name="BEx5GID9MVBUPFFT9M8K8B5MO9NV" localSheetId="0" hidden="1">#REF!</definedName>
    <definedName name="BEx5GN0EWA9SCQDPQ7NTUQH82QVK" localSheetId="0" hidden="1">#REF!</definedName>
    <definedName name="BEx5HE4XRF9BUY04MENWY9CHHN5H" localSheetId="0" hidden="1">#REF!</definedName>
    <definedName name="BEx5HFHMABAT0H9KKS754X4T304E" localSheetId="0" hidden="1">#REF!</definedName>
    <definedName name="BEx5HGDZ7MX1S3KNXLRL9WU565V4" localSheetId="0" hidden="1">#REF!</definedName>
    <definedName name="BEx5I9GDQSYIAL65UQNDMNFQCS9Y" localSheetId="0" hidden="1">#REF!</definedName>
    <definedName name="BEx5IC06RVN8BSAEPREVKHKLCJ2L" localSheetId="0" hidden="1">#REF!</definedName>
    <definedName name="BEx5J0FFP1KS4NGY20AEJI8VREEA" localSheetId="0" hidden="1">#REF!</definedName>
    <definedName name="BEx5JF3ZXLDIS8VNKDCY7ZI7H1CI" localSheetId="0" hidden="1">#REF!</definedName>
    <definedName name="BEx5MVXTKNBXHNWTL43C670E4KXC" localSheetId="0" hidden="1">#REF!</definedName>
    <definedName name="BEx5N4XI4PWB1W9PMZ4O5R0HWTYD" localSheetId="0" hidden="1">#REF!</definedName>
    <definedName name="BEx5NA68N6FJFX9UJXK4M14U487F" localSheetId="0" hidden="1">#REF!</definedName>
    <definedName name="BEx5PLCA8DOMAU315YCS5275L2HS" localSheetId="0" hidden="1">#REF!</definedName>
    <definedName name="BEx5PRXMZ5M65Z732WNNGV564C2J" localSheetId="0" hidden="1">#REF!</definedName>
    <definedName name="BEx5QPSW4IPLH50WSR87HRER05RF" localSheetId="0" hidden="1">#REF!</definedName>
    <definedName name="BEx74Q6H3O7133AWQXWC21MI2UFT" localSheetId="0" hidden="1">#REF!</definedName>
    <definedName name="BEx74W6BJ8ENO3J25WNM5H5APKA3" localSheetId="0" hidden="1">#REF!</definedName>
    <definedName name="BEx755GRRD9BL27YHLH5QWIYLWB7" localSheetId="0" hidden="1">#REF!</definedName>
    <definedName name="BEx77G19QU9A95CNHE6QMVSQR2T3" localSheetId="0" hidden="1">#REF!</definedName>
    <definedName name="BEx77P0S3GVMS7BJUL9OWUGJ1B02" localSheetId="0" hidden="1">#REF!</definedName>
    <definedName name="BEx77QDESURI6WW5582YXSK3A972" localSheetId="0" hidden="1">#REF!</definedName>
    <definedName name="BEx78QMXZ2P1ZB3HJ9O50DWHCMXR" localSheetId="0" hidden="1">#REF!</definedName>
    <definedName name="BEx78SFOYH1Z0ZDTO47W2M60TW6K" localSheetId="0" hidden="1">#REF!</definedName>
    <definedName name="BEx79AKE8RVQIANNSTJ82JLJDX5R" localSheetId="0" hidden="1">#REF!</definedName>
    <definedName name="BEx79JK3E6JO8MX4O35A5G8NZCC8" localSheetId="0" hidden="1">#REF!</definedName>
    <definedName name="BEx7ABA2C9IWH5VSLVLLLCY62161" localSheetId="0" hidden="1">#REF!</definedName>
    <definedName name="BEx7AE4LPLX8N85BYB0WCO5S7ZPV" localSheetId="0" hidden="1">#REF!</definedName>
    <definedName name="BEx7ASD1I654MEDCO6GGWA95PXSC" localSheetId="0" hidden="1">#REF!</definedName>
    <definedName name="BEx7BVRRP386BTN6RK71NTH0RGJV" hidden="1">[31]Table!$F$9:$G$9</definedName>
    <definedName name="BEx7C04AM39DQMC1TIX7CFZ2ADHX" localSheetId="0" hidden="1">#REF!</definedName>
    <definedName name="BEx7C40F0PQURHPI6YQ39NFIR86Z" localSheetId="0" hidden="1">#REF!</definedName>
    <definedName name="BEx7C93VR7SYRIJS1JO8YZKSFAW9" localSheetId="0" hidden="1">#REF!</definedName>
    <definedName name="BEx7CO8T2XKC7GHDSYNAWTZ9L7YR" localSheetId="0" hidden="1">#REF!</definedName>
    <definedName name="BEx7CW6NFRL2P4XWP0MWHIYA97KF" localSheetId="0" hidden="1">#REF!</definedName>
    <definedName name="BEx7CZMSLZZLCSW5AJDDX5L98VW3" localSheetId="0" hidden="1">#REF!</definedName>
    <definedName name="BEx7D5RWKRS4W71J4NZ6ZSFHPKFT" localSheetId="0" hidden="1">#REF!</definedName>
    <definedName name="BEx7EBA8IYHQKT7IQAOAML660SYA" localSheetId="0" hidden="1">#REF!</definedName>
    <definedName name="BEx7EI6C8MCRZFEQYUBE5FSUTIHK" localSheetId="0" hidden="1">#REF!</definedName>
    <definedName name="BEx7EI6DL1Z6UWLFBXAKVGZTKHWJ" localSheetId="0" hidden="1">#REF!</definedName>
    <definedName name="BEx7F8UO9IZN4BT6DVP7G692YK2M" hidden="1">[31]Table!$F$15:$AD$54</definedName>
    <definedName name="BEx7FCLG1RYI2SNOU1Y2GQZNZSWA" localSheetId="0" hidden="1">#REF!</definedName>
    <definedName name="BEx7FN32ZGWOAA4TTH79KINTDWR9" localSheetId="0" hidden="1">#REF!</definedName>
    <definedName name="BEx7G82CKM3NIY1PHNFK28M09PCH" localSheetId="0" hidden="1">#REF!</definedName>
    <definedName name="BEx7JH3HGBPI07OHZ5LFYK0UFZQR" localSheetId="0" hidden="1">#REF!</definedName>
    <definedName name="BEx7JV194190CNM6WWGQ3UBJ3CHH" localSheetId="0" hidden="1">#REF!</definedName>
    <definedName name="BEx7K7GZ607XQOGB81A1HINBTGOZ" localSheetId="0" hidden="1">#REF!</definedName>
    <definedName name="BEx7KEYPBDXSNROH8M6CDCBN6B50" localSheetId="0" hidden="1">[30]Table!#REF!</definedName>
    <definedName name="BEx7KSAS8BZT6H8OQCZ5DNSTMO07" localSheetId="0" hidden="1">[30]Table!#REF!</definedName>
    <definedName name="BEx7KWHTBD21COXVI4HNEQH0Z3L8" localSheetId="0" hidden="1">#REF!</definedName>
    <definedName name="BEx7KXUGRMRSUXCM97Z7VRZQ9JH2" localSheetId="0" hidden="1">#REF!</definedName>
    <definedName name="BEx7L5C6U8MP6IZ67BD649WQYJEK" localSheetId="0" hidden="1">#REF!</definedName>
    <definedName name="BEx7MJZO3UKAMJ53UWOJ5ZD4GGMQ" localSheetId="0" hidden="1">#REF!</definedName>
    <definedName name="BEx7MT4MFNXIVQGAT6D971GZW7CA" localSheetId="0" hidden="1">#REF!</definedName>
    <definedName name="BEx7NI062THZAM6I8AJWTFJL91CS" localSheetId="0" hidden="1">#REF!</definedName>
    <definedName name="BEx9175B70QXYAU5A8DJPGZQ46L9" localSheetId="0" hidden="1">#REF!</definedName>
    <definedName name="BEx91AQQRTV87AO27VWHSFZAD4ZR" localSheetId="0" hidden="1">#REF!</definedName>
    <definedName name="BEx91L8FLL5CWLA2CDHKCOMGVDZN" localSheetId="0" hidden="1">[30]Table!#REF!</definedName>
    <definedName name="BEx91OTVH9ZDBC3QTORU8RZX4EOC" localSheetId="0" hidden="1">#REF!</definedName>
    <definedName name="BEx91QH5JRZKQP1GPN2SQMR3CKAG" localSheetId="0" hidden="1">#REF!</definedName>
    <definedName name="BEx91ROALDNHO7FI4X8L61RH4UJE" localSheetId="0" hidden="1">#REF!</definedName>
    <definedName name="BEx921PNZ46VORG2VRMWREWIC0SE" localSheetId="0" hidden="1">#REF!</definedName>
    <definedName name="BEx92DPEKL5WM5A3CN8674JI0PR3" localSheetId="0" hidden="1">#REF!</definedName>
    <definedName name="BEx92ER2RMY93TZK0D9L9T3H0GI5" localSheetId="0" hidden="1">[30]Table!#REF!</definedName>
    <definedName name="BEx92FI04PJT4LI23KKIHRXWJDTT" localSheetId="0" hidden="1">#REF!</definedName>
    <definedName name="BEx92HR14HQ9D5JXCSPA4SS4RT62" localSheetId="0" hidden="1">#REF!</definedName>
    <definedName name="BEx92HWA2D6A5EX9MFG68G0NOMSN" localSheetId="0" hidden="1">#REF!</definedName>
    <definedName name="BEx92PUBDIXAU1FW5ZAXECMAU0LN" localSheetId="0" hidden="1">[30]Table!#REF!</definedName>
    <definedName name="BEx92S8MHFFIVRQ2YSHZNQGOFUHD" localSheetId="0" hidden="1">#REF!</definedName>
    <definedName name="BEx93B9OULL2YGC896XXYAAJSTRK" localSheetId="0" hidden="1">[30]Table!#REF!</definedName>
    <definedName name="BEx93FRKF99NRT3LH99UTIH7AAYF" localSheetId="0" hidden="1">#REF!</definedName>
    <definedName name="BEx93M7FSHP50OG34A4W8W8DF12U" localSheetId="0" hidden="1">#REF!</definedName>
    <definedName name="BEx93OLWY2O3PRA74U41VG5RXT4Q" localSheetId="0" hidden="1">#REF!</definedName>
    <definedName name="BEx93RWFAF6YJGYUTITVM445C02U" localSheetId="0" hidden="1">[30]Table!#REF!</definedName>
    <definedName name="BEx93SY9RWG3HUV4YXQKXJH9FH14" localSheetId="0" hidden="1">#REF!</definedName>
    <definedName name="BEx93TJUX3U0FJDBG6DDSNQ91R5J" localSheetId="0" hidden="1">#REF!</definedName>
    <definedName name="BEx942UCRHMI4B0US31HO95GSC2X" localSheetId="0" hidden="1">#REF!</definedName>
    <definedName name="BEx95TH7X8DDKZ4IM9M8FNR4Z4BT" hidden="1">[31]Graph!$F$11:$G$11</definedName>
    <definedName name="BEx95U89DZZSVO39TGS62CX8G9N4" localSheetId="0" hidden="1">#REF!</definedName>
    <definedName name="BEx9602K2GHNBUEUVT9ONRQU1GMD" localSheetId="0" hidden="1">#REF!</definedName>
    <definedName name="BEx962BL3Y4LA53EBYI64ZYMZE8U" localSheetId="0" hidden="1">#REF!</definedName>
    <definedName name="BEx96H03FSI9F2VGN1Q7TPFWHHSV" hidden="1">[31]Table!$I$6:$J$6</definedName>
    <definedName name="BEx96KR21O7H9R29TN0S45Y3QPUK" localSheetId="0" hidden="1">#REF!</definedName>
    <definedName name="BEx96SUFKHHFE8XQ6UUO6ILDOXHO" localSheetId="0" hidden="1">#REF!</definedName>
    <definedName name="BEx96UN4YWXBDEZ1U1ZUIPP41Z7I" localSheetId="0" hidden="1">[30]Table!#REF!</definedName>
    <definedName name="BEx978KSD61YJH3S9DGO050R2EHA" localSheetId="0" hidden="1">#REF!</definedName>
    <definedName name="BEx97F651DTPEIXNL9PU1DDPQJ3J" hidden="1">[31]Table!$J$2:$K$2</definedName>
    <definedName name="BEx97H9O1NAKAPK4MX4PKO34ICL5" localSheetId="0" hidden="1">#REF!</definedName>
    <definedName name="BEx97MNUZQ1Z0AO2FL7XQYVNCPR7" localSheetId="0" hidden="1">#REF!</definedName>
    <definedName name="BEx97NPQBACJVD9K1YXI08RTW9E2" localSheetId="0" hidden="1">#REF!</definedName>
    <definedName name="BEx99WBYT2D6UUC1PT7A40ENYID4" localSheetId="0" hidden="1">#REF!</definedName>
    <definedName name="BEx99ZRZ4I7FHDPGRAT5VW7NVBPU" localSheetId="0" hidden="1">#REF!</definedName>
    <definedName name="BEx9AT5E3ZSHKSOL35O38L8HF9TH" localSheetId="0" hidden="1">#REF!</definedName>
    <definedName name="BEx9B917EUP13X6FQ3NPQL76XM5V" localSheetId="0" hidden="1">#REF!</definedName>
    <definedName name="BEx9BAJ5WYEQ623HUT9NNCMP3RUG" localSheetId="0" hidden="1">#REF!</definedName>
    <definedName name="BEx9BYSYW7QCPXS2NAVLFAU5Y2Z2" localSheetId="0" hidden="1">#REF!</definedName>
    <definedName name="BEx9E2BZ2B1R41FMGJCJ7JLGLUAJ" localSheetId="0" hidden="1">#REF!</definedName>
    <definedName name="BEx9EG9KBJ77M8LEOR9ITOKN5KXY" localSheetId="0" hidden="1">#REF!</definedName>
    <definedName name="BEx9EMK6HAJJMVYZTN5AUIV7O1E6" localSheetId="0" hidden="1">#REF!</definedName>
    <definedName name="BEx9FRBEEYPS5HLS3XT34AKZN94G" localSheetId="0" hidden="1">#REF!</definedName>
    <definedName name="BEx9GDY4D8ZPQJCYFIMYM0V0C51Y" localSheetId="0" hidden="1">#REF!</definedName>
    <definedName name="BEx9GGY04V0ZWI6O9KZH4KSBB389" localSheetId="0" hidden="1">#REF!</definedName>
    <definedName name="BExAX410NB4F2XOB84OR2197H8M5" localSheetId="0" hidden="1">#REF!</definedName>
    <definedName name="BExAX8TNG8LQ5Q4904SAYQIPGBSV" localSheetId="0" hidden="1">#REF!</definedName>
    <definedName name="BExAY0EAT2LXR5MFGM0DLIB45PLO" localSheetId="0" hidden="1">#REF!</definedName>
    <definedName name="BExAZTFG4SJRG4TW6JXRF7N08JFI" localSheetId="0" hidden="1">#REF!</definedName>
    <definedName name="BExAZUS4A8OHDZK0MWAOCCCKTH73" localSheetId="0" hidden="1">#REF!</definedName>
    <definedName name="BExAZX6FECVK3E07KXM2XPYKGM6U" localSheetId="0" hidden="1">[30]Table!#REF!</definedName>
    <definedName name="BExB012NJ8GASTNNPBRRFTLHIOC9" localSheetId="0" hidden="1">#REF!</definedName>
    <definedName name="BExB072HHXVMUC0VYNGG48GRSH5Q" localSheetId="0" hidden="1">#REF!</definedName>
    <definedName name="BExB0FRDEYDEUEAB1W8KD6D965XA" localSheetId="0" hidden="1">[30]Table!#REF!</definedName>
    <definedName name="BExB0KPCN7YJORQAYUCF4YKIKPMC" localSheetId="0" hidden="1">#REF!</definedName>
    <definedName name="BExB0WE4PI3NOBXXVO9CTEN4DIU2" localSheetId="0" hidden="1">[30]Table!#REF!</definedName>
    <definedName name="BExB10QNIVITUYS55OAEKK3VLJFE" localSheetId="0" hidden="1">[30]Table!#REF!</definedName>
    <definedName name="BExB15ZDRY4CIJ911DONP0KCY9KU" localSheetId="0" hidden="1">#REF!</definedName>
    <definedName name="BExB16VQY0O0RLZYJFU3OFEONVTE" localSheetId="0" hidden="1">#REF!</definedName>
    <definedName name="BExB1FKNY2UO4W5FUGFHJOA2WFGG" localSheetId="0" hidden="1">#REF!</definedName>
    <definedName name="BExB6HN3QRFPXM71MDUK21BKM7PF" localSheetId="0" hidden="1">#REF!</definedName>
    <definedName name="BExB6IZMHCZ3LB7N73KD90YB1HBZ" localSheetId="0" hidden="1">#REF!</definedName>
    <definedName name="BExB719SGNX4Y8NE6JEXC555K596" localSheetId="0" hidden="1">#REF!</definedName>
    <definedName name="BExB7Y8L9DM8DN9P8OSBA1IJDZND" hidden="1">[31]Table!$F$10:$G$10</definedName>
    <definedName name="BExB806PAXX70XUTA3ZI7OORD78R" localSheetId="0" hidden="1">#REF!</definedName>
    <definedName name="BExB8HF4UBVZKQCSRFRUQL2EE6VL" localSheetId="0" hidden="1">#REF!</definedName>
    <definedName name="BExB8HKHKZ1ORJZUYGG2M4VSCC39" localSheetId="0" hidden="1">#REF!</definedName>
    <definedName name="BExBAUZD05VYQHAZRRRU1U95MFC2" hidden="1">[31]Graph!$I$10:$J$10</definedName>
    <definedName name="BExBAVKX8Q09370X1GCZWJ4E91YJ" localSheetId="0" hidden="1">#REF!</definedName>
    <definedName name="BExBAX2X2ENJYO4QTR5VAIQ86L7B" localSheetId="0" hidden="1">#REF!</definedName>
    <definedName name="BExBAZ13D3F1DVJQ6YJ8JGUYEYJE" localSheetId="0" hidden="1">#REF!</definedName>
    <definedName name="BExBDBZQLTX3OGFYGULQFK5WEZU5" localSheetId="0" hidden="1">#REF!</definedName>
    <definedName name="BExBDJS9TUEU8Z84IV59E5V4T8K6" localSheetId="0" hidden="1">#REF!</definedName>
    <definedName name="BExBDKOMSVH4XMH52CFJ3F028I9R" localSheetId="0" hidden="1">[30]Table!#REF!</definedName>
    <definedName name="BExBDSRXVZQ0W5WXQMP5XD00GRRL" localSheetId="0" hidden="1">#REF!</definedName>
    <definedName name="BExBDUVGK3E1J4JY9ZYTS7V14BLY" localSheetId="0" hidden="1">[30]Table!#REF!</definedName>
    <definedName name="BExBE162OSBKD30I7T1DKKPT3I9I" localSheetId="0" hidden="1">#REF!</definedName>
    <definedName name="BExBEC9ATLQZF86W1M3APSM4HEOH" localSheetId="0" hidden="1">#REF!</definedName>
    <definedName name="BExBEYFQJE9YK12A6JBMRFKEC7RN" localSheetId="0" hidden="1">#REF!</definedName>
    <definedName name="BExCSAE1M6G20R41J0Y24YNN0YC1" localSheetId="0" hidden="1">#REF!</definedName>
    <definedName name="BExCSAOUZOYKHN7HV511TO8VDJ02" localSheetId="0" hidden="1">#REF!</definedName>
    <definedName name="BExCSMOFTXSUEC1T46LR1UPYRCX5" localSheetId="0" hidden="1">[30]Table!#REF!</definedName>
    <definedName name="BExCSSDG3TM6TPKS19E9QYJEELZ6" localSheetId="0" hidden="1">#REF!</definedName>
    <definedName name="BExCSZV7U67UWXL2HKJNM5W1E4OO" localSheetId="0" hidden="1">#REF!</definedName>
    <definedName name="BExCT4NSDT61OCH04Y2QIFIOP75H" localSheetId="0" hidden="1">#REF!</definedName>
    <definedName name="BExCU0A1V6NMZQ9ASYJ8QIVQ5UR2" localSheetId="0" hidden="1">#REF!</definedName>
    <definedName name="BExCU2834920JBHSPCRC4UF80OLL" localSheetId="0" hidden="1">#REF!</definedName>
    <definedName name="BExCU8O54I3P3WRYWY1CRP3S78QY" localSheetId="0" hidden="1">[30]Table!#REF!</definedName>
    <definedName name="BExCUDRJO23YOKT8GPWOVQ4XEHF5" localSheetId="0" hidden="1">#REF!</definedName>
    <definedName name="BExCUPAXFR16YMWL30ME3F3BSRDZ" localSheetId="0" hidden="1">#REF!</definedName>
    <definedName name="BExCUR94DHCE47PUUWEMT5QZOYR2" localSheetId="0" hidden="1">[30]Table!#REF!</definedName>
    <definedName name="BExCV634L7SVHGB0UDDTRRQ2Q72H" localSheetId="0" hidden="1">#REF!</definedName>
    <definedName name="BExCVBXGSXT9FWJRG62PX9S1RK83" localSheetId="0" hidden="1">#REF!</definedName>
    <definedName name="BExCVHBNLOHNFS0JAV3I1XGPNH9W" localSheetId="0" hidden="1">#REF!</definedName>
    <definedName name="BExCVRIIBOGYLXPN6CSPOE4UDMFA" hidden="1">[31]Graph!$I$8:$J$8</definedName>
    <definedName name="BExCVV44WY5807WGMTGKPW0GT256" localSheetId="0" hidden="1">#REF!</definedName>
    <definedName name="BExCVZ5PN4V6MRBZ04PZJW3GEF8S" localSheetId="0" hidden="1">#REF!</definedName>
    <definedName name="BExCW13R0GWJYGXZBNCPAHQN4NR2" localSheetId="0" hidden="1">#REF!</definedName>
    <definedName name="BExCWPDPESGZS07QGBLSBWDNVJLZ" localSheetId="0" hidden="1">#REF!</definedName>
    <definedName name="BExCX2KGRZBRVLZNM8SUSIE6A0RL" localSheetId="0" hidden="1">#REF!</definedName>
    <definedName name="BExCX3X451T70LZ1VF95L7W4Y4TM" localSheetId="0" hidden="1">#REF!</definedName>
    <definedName name="BExCX4NZ2N1OUGXM7EV0U7VULJMM" localSheetId="0" hidden="1">#REF!</definedName>
    <definedName name="BExD0HALIN0JR4JTPGDEVAEE5EX5" localSheetId="0" hidden="1">#REF!</definedName>
    <definedName name="BExD0LCCDPG16YLY5WQSZF1XI5DA" localSheetId="0" hidden="1">#REF!</definedName>
    <definedName name="BExD0RMWSB4TRECEHTH6NN4K9DFZ" localSheetId="0" hidden="1">#REF!</definedName>
    <definedName name="BExD1OAU9OXQAZA4D70HP72CU6GB" localSheetId="0" hidden="1">#REF!</definedName>
    <definedName name="BExD1Y1JV61416YA1XRQHKWPZIE7" localSheetId="0" hidden="1">#REF!</definedName>
    <definedName name="BExD2CFHIRMBKN5KXE5QP4XXEWFS" localSheetId="0" hidden="1">[30]Table!#REF!</definedName>
    <definedName name="BExD2DMHH1HWXQ9W0YYMDP8AAX8Q" localSheetId="0" hidden="1">#REF!</definedName>
    <definedName name="BExD2HTPC7IWBAU6OSQ67MQA8BYZ" localSheetId="0" hidden="1">#REF!</definedName>
    <definedName name="BExD363H2VGFIQUCE6LS4AC5J0ZT" localSheetId="0" hidden="1">#REF!</definedName>
    <definedName name="BExD73USXVADC7EHGHVTQNCT06ZA" localSheetId="0" hidden="1">#REF!</definedName>
    <definedName name="BExD7GAIGULTB3YHM1OS9RBQOTEC" localSheetId="0" hidden="1">#REF!</definedName>
    <definedName name="BExD7IE1DHIS52UFDCTSKPJQNRD5" localSheetId="0" hidden="1">#REF!</definedName>
    <definedName name="BExD8OCLZMFN5K3VZYI4Q4ITVKUA" localSheetId="0" hidden="1">#REF!</definedName>
    <definedName name="BExD93C1R6LC0631ECHVFYH0R0PD" localSheetId="0" hidden="1">#REF!</definedName>
    <definedName name="BExD97TXIO0COVNN4OH3DEJ33YLM" localSheetId="0" hidden="1">#REF!</definedName>
    <definedName name="BExD99RZ1RFIMK6O1ZHSPJ68X9Y5" localSheetId="0" hidden="1">[30]Table!#REF!</definedName>
    <definedName name="BExD9L0ID3VSOU609GKWYTA5BFMA" localSheetId="0" hidden="1">#REF!</definedName>
    <definedName name="BExD9M7SEMG0JK2FUTTZXWIEBTKB" localSheetId="0" hidden="1">#REF!</definedName>
    <definedName name="BExD9MNYBYB1AICQL5165G472IE2" localSheetId="0" hidden="1">[30]Table!#REF!</definedName>
    <definedName name="BExD9PNSYT7GASEGUVL48MUQ02WO" localSheetId="0" hidden="1">#REF!</definedName>
    <definedName name="BExD9TK2MIWFH5SKUYU9ZKF4NPHQ" localSheetId="0" hidden="1">#REF!</definedName>
    <definedName name="BExDA6LD9061UULVKUUI4QP8SK13" localSheetId="0" hidden="1">#REF!</definedName>
    <definedName name="BExEQ2ENYLMY8K1796XBB31CJHNN" localSheetId="0" hidden="1">#REF!</definedName>
    <definedName name="BExEQ2PFE4N40LEPGDPS90WDL6BN" localSheetId="0" hidden="1">#REF!</definedName>
    <definedName name="BExEQ2PFURT24NQYGYVE8NKX1EGA" localSheetId="0" hidden="1">[30]Table!#REF!</definedName>
    <definedName name="BExEQB8ZWXO6IIGOEPWTLOJGE2NR" localSheetId="0" hidden="1">#REF!</definedName>
    <definedName name="BExEQBZX0EL6LIKPY01197ACK65H" localSheetId="0" hidden="1">#REF!</definedName>
    <definedName name="BExEQDXZALJLD4OBF74IKZBR13SR" localSheetId="0" hidden="1">#REF!</definedName>
    <definedName name="BExES44RHHDL3V7FLV6M20834WF1" localSheetId="0" hidden="1">#REF!</definedName>
    <definedName name="BExESMKD95A649M0WRSG6CXXP326" localSheetId="0" hidden="1">#REF!</definedName>
    <definedName name="BExESR27ZXJG5VMY4PR9D940VS7T" localSheetId="0" hidden="1">#REF!</definedName>
    <definedName name="BExESZ03KXL8DQ2591HLR56ZML94" localSheetId="0" hidden="1">#REF!</definedName>
    <definedName name="BExET7ZSDYQ0C5WX1FP1ZA4HZMZI" hidden="1">[31]Graph!$F$7:$G$7</definedName>
    <definedName name="BExETA3B1FCIOA80H94K90FWXQKE" localSheetId="0" hidden="1">#REF!</definedName>
    <definedName name="BExETAZOYT4CJIT8RRKC9F2HJG1D" localSheetId="0" hidden="1">#REF!</definedName>
    <definedName name="BExETF6QD5A9GEINE1KZRRC2LXWM" localSheetId="0" hidden="1">#REF!</definedName>
    <definedName name="BExETQ9XRXLUACN82805SPSPNKHI" localSheetId="0" hidden="1">[30]Table!#REF!</definedName>
    <definedName name="BExETR0YRMOR63E6DHLEHV9QVVON" localSheetId="0" hidden="1">#REF!</definedName>
    <definedName name="BExETVTGY38YXYYF7N73OYN6FYY3" localSheetId="0" hidden="1">#REF!</definedName>
    <definedName name="BExEUNE4T242Y59C6MS28MXEUGCP" localSheetId="0" hidden="1">#REF!</definedName>
    <definedName name="BExEVZSJWMZ5L2ZE7AZC57CXKW6T" localSheetId="0" hidden="1">#REF!</definedName>
    <definedName name="BExEW0JL1GFFCXMDGW54CI7Y8FZN" localSheetId="0" hidden="1">#REF!</definedName>
    <definedName name="BExEW68M9WL8214QH9C7VCK7BN08" localSheetId="0" hidden="1">#REF!</definedName>
    <definedName name="BExEX9HWY2G6928ZVVVQF77QCM2C" localSheetId="0" hidden="1">#REF!</definedName>
    <definedName name="BExEXBQWAYKMVBRJRHB8PFCSYFVN" localSheetId="0" hidden="1">#REF!</definedName>
    <definedName name="BExEXRBZ0DI9E2UFLLKYWGN66B61" localSheetId="0" hidden="1">#REF!</definedName>
    <definedName name="BExEYUQJXZT6N5HJH8ACJF6SRWEE" localSheetId="0" hidden="1">#REF!</definedName>
    <definedName name="BExEZ1S6VZCG01ZPLBSS9Z1SBOJ2" localSheetId="0" hidden="1">#REF!</definedName>
    <definedName name="BExEZGBFNJR8DLPN0V11AU22L6WY" localSheetId="0" hidden="1">#REF!</definedName>
    <definedName name="BExF02Y3V3QEPO2XLDSK47APK9XJ" localSheetId="0" hidden="1">[30]Table!#REF!</definedName>
    <definedName name="BExF09OS91RT7N7IW8JLMZ121ZP3" localSheetId="0" hidden="1">#REF!</definedName>
    <definedName name="BExF0LOEHV42P2DV7QL8O7HOQ3N9" localSheetId="0" hidden="1">#REF!</definedName>
    <definedName name="BExF0WRM9VO25RLSO03ZOCE8H7K5" localSheetId="0" hidden="1">[30]Table!#REF!</definedName>
    <definedName name="BExF0ZRI7W4RSLIDLHTSM0AWXO3S" localSheetId="0" hidden="1">#REF!</definedName>
    <definedName name="BExF19CT3MMZZ2T5EWMDNG3UOJ01" localSheetId="0" hidden="1">#REF!</definedName>
    <definedName name="BExF1M38U6NX17YJA8YU359B5Z4M" localSheetId="0" hidden="1">#REF!</definedName>
    <definedName name="BExF31N3YM4F37EOOY8M8VI1KXN8" localSheetId="0" hidden="1">#REF!</definedName>
    <definedName name="BExF37C1YKBT79Z9SOJAG5MXQGTU" localSheetId="0" hidden="1">#REF!</definedName>
    <definedName name="BExF3A6HPA6DGYALZNHHJPMCUYZR" localSheetId="0" hidden="1">#REF!</definedName>
    <definedName name="BExF3I9T44X7DV9HHV51DVDDPPZG" localSheetId="0" hidden="1">[30]Table!#REF!</definedName>
    <definedName name="BExF3JMFX5DILOIFUDIO1HZUK875" localSheetId="0" hidden="1">[30]Table!#REF!</definedName>
    <definedName name="BExF3NTC4BGZEM6B87TCFX277QCS" localSheetId="0" hidden="1">#REF!</definedName>
    <definedName name="BExF3Q7NI90WT31QHYSJDIG0LLLJ" localSheetId="0" hidden="1">#REF!</definedName>
    <definedName name="BExF3QD55TIY1MSBSRK9TUJKBEWO" localSheetId="0" hidden="1">[30]Table!#REF!</definedName>
    <definedName name="BExF3QT8J6RIF1L3R700MBSKIOKW" localSheetId="0" hidden="1">#REF!</definedName>
    <definedName name="BExF42SSBVPMLK2UB3B7FPEIY9TU" localSheetId="0" hidden="1">#REF!</definedName>
    <definedName name="BExF4HXSWB50BKYPWA0HTT8W56H6" localSheetId="0" hidden="1">#REF!</definedName>
    <definedName name="BExF57K7L3UC1I2FSAWURR4SN0UN" localSheetId="0" hidden="1">#REF!</definedName>
    <definedName name="BExF5HR2GFV7O8LKG9SJ4BY78LYA" localSheetId="0" hidden="1">#REF!</definedName>
    <definedName name="BExF5ZFO2A29GHWR5ES64Z9OS16J" localSheetId="0" hidden="1">#REF!</definedName>
    <definedName name="BExF6GNYXWY8A0SY4PW1B6KJMMTM" localSheetId="0" hidden="1">#REF!</definedName>
    <definedName name="BExF6IB8K74Z0AFT05GPOKKZW7C9" localSheetId="0" hidden="1">#REF!</definedName>
    <definedName name="BExF6NUXJI11W2IAZNAM1QWC0459" localSheetId="0" hidden="1">#REF!</definedName>
    <definedName name="BExGMJDGIH0MEPC2TUSFUCY2ROTB" localSheetId="0" hidden="1">#REF!</definedName>
    <definedName name="BExGMKPW2HPKN0M0XKF3AZ8YP0D6" localSheetId="0" hidden="1">#REF!</definedName>
    <definedName name="BExGMP2F175LGL6QVSJGP6GKYHHA" localSheetId="0" hidden="1">#REF!</definedName>
    <definedName name="BExGNDSIMTHOCXXG6QOGR6DA8SGG" localSheetId="0" hidden="1">#REF!</definedName>
    <definedName name="BExGNN2YQ9BDAZXT2GLCSAPXKIM7" localSheetId="0" hidden="1">#REF!</definedName>
    <definedName name="BExGNSS0CKRPKHO25R3TDBEL2NHX" localSheetId="0" hidden="1">#REF!</definedName>
    <definedName name="BExGQPO7ENFEQC0NC6MC9OZR2LHY" localSheetId="0" hidden="1">#REF!</definedName>
    <definedName name="BExGQX0H4EZMXBJTKJJE4ICJWN5O" localSheetId="0" hidden="1">#REF!</definedName>
    <definedName name="BExGR4CW3WRIID17GGX4MI9ZDHFE" localSheetId="0" hidden="1">[30]Table!#REF!</definedName>
    <definedName name="BExGR65GJX27MU2OL6NI5PB8XVB4" localSheetId="0" hidden="1">[30]Table!#REF!</definedName>
    <definedName name="BExGR6LQ97HETGS3CT96L4IK0JSH" localSheetId="0" hidden="1">#REF!</definedName>
    <definedName name="BExGR9ATP2LVT7B9OCPSLJ11H9SX" localSheetId="0" hidden="1">#REF!</definedName>
    <definedName name="BExGRUKVVKDL8483WI70VN2QZDGD" localSheetId="0" hidden="1">#REF!</definedName>
    <definedName name="BExGS2IWR5DUNJ1U9PAKIV8CMBNI" localSheetId="0" hidden="1">[30]Table!#REF!</definedName>
    <definedName name="BExGS3F497294543A3R5GSWVFT7O" localSheetId="0" hidden="1">#REF!</definedName>
    <definedName name="BExGS69P9FFTEOPDS0MWFKF45G47" localSheetId="0" hidden="1">[30]Table!#REF!</definedName>
    <definedName name="BExGS6F1JFHM5MUJ1RFO50WP6D05" localSheetId="0" hidden="1">#REF!</definedName>
    <definedName name="BExGSA5YB5ZGE4NHDVCZ55TQAJTL" localSheetId="0" hidden="1">#REF!</definedName>
    <definedName name="BExGSCEUCQQVDEEKWJ677QTGUVTE" localSheetId="0" hidden="1">#REF!</definedName>
    <definedName name="BExGU8W4X1J4UP329AB4G708DE5V" hidden="1">[31]Graph!$I$6:$J$6</definedName>
    <definedName name="BExGUDDZXFFQHAF4UZF8ZB1HO7H6" localSheetId="0" hidden="1">#REF!</definedName>
    <definedName name="BExGUIBXBRHGM97ZX6GBA4ZDQ79C" localSheetId="0" hidden="1">#REF!</definedName>
    <definedName name="BExGUM8D91UNPCOO4TKP9FGX85TF" localSheetId="0" hidden="1">#REF!</definedName>
    <definedName name="BExGUQF9N9FKI7S0H30WUAEB5LPD" localSheetId="0" hidden="1">[30]Table!#REF!</definedName>
    <definedName name="BExGUR6BA03XPBK60SQUW197GJ5X" localSheetId="0" hidden="1">#REF!</definedName>
    <definedName name="BExGUVIP60TA4B7X2PFGMBFUSKGX" localSheetId="0" hidden="1">#REF!</definedName>
    <definedName name="BExGUZKF06F209XL1IZWVJEQ82EE" localSheetId="0" hidden="1">#REF!</definedName>
    <definedName name="BExGXZ0ABB43C7SMRKZHWOSU9EQX" localSheetId="0" hidden="1">#REF!</definedName>
    <definedName name="BExGY6SU3SYVCJ3AG2ITY59SAZ5A" localSheetId="0" hidden="1">#REF!</definedName>
    <definedName name="BExGY6YA4P5KMY2VHT0DYK3YTFAX" localSheetId="0" hidden="1">#REF!</definedName>
    <definedName name="BExGYGJJJ3BBCQAOA51WHP01HN73" localSheetId="0" hidden="1">#REF!</definedName>
    <definedName name="BExGYOS6TV2C72PLRFU8RP1I58GY" localSheetId="0" hidden="1">#REF!</definedName>
    <definedName name="BExGZJ78ZWZCVHZ3BKEKFJZ6MAEO" localSheetId="0" hidden="1">#REF!</definedName>
    <definedName name="BExH0IKFD2XZ2IUBJMAUE9E64HPN" hidden="1">[31]Table!$I$11:$J$11</definedName>
    <definedName name="BExH0KT9Z8HEVRRQRGQ8YHXRLIJA" localSheetId="0" hidden="1">#REF!</definedName>
    <definedName name="BExH0M0FDN12YBOCKL3XL2Z7T7Y8" localSheetId="0" hidden="1">#REF!</definedName>
    <definedName name="BExH0O9G06YPZ5TN9RYT326I1CP2" localSheetId="0" hidden="1">#REF!</definedName>
    <definedName name="BExH225UTM6S9FW4MUDZS7F1PQSH" localSheetId="0" hidden="1">#REF!</definedName>
    <definedName name="BExH23271RF7AYZ542KHQTH68GQ7" localSheetId="0" hidden="1">#REF!</definedName>
    <definedName name="BExH2GJQR4JALNB314RY0LDI49VH" localSheetId="0" hidden="1">#REF!</definedName>
    <definedName name="BExH2XS1UFYFGU0S0EBXX90W2WE8" localSheetId="0" hidden="1">#REF!</definedName>
    <definedName name="BExH2ZA0SZ4SSITL50NA8LZ3OEX6" localSheetId="0" hidden="1">#REF!</definedName>
    <definedName name="BExH31Z3JNVJPESWKXHILGXZHP2M" localSheetId="0" hidden="1">#REF!</definedName>
    <definedName name="BExH39MDCIPJ7BGV3B0L44QX4OYZ" localSheetId="0" hidden="1">#REF!</definedName>
    <definedName name="BExIGJBO8R13LV7CZ7C1YCP974NN" localSheetId="0" hidden="1">#REF!</definedName>
    <definedName name="BExIGWT86FPOEYTI8GXCGU5Y3KGK" localSheetId="0" hidden="1">#REF!</definedName>
    <definedName name="BExIHBHXA7E7VUTBVHXXXCH3A5CL" localSheetId="0" hidden="1">#REF!</definedName>
    <definedName name="BExIHLU2OLFPJP94XBPBSHB53UVR" localSheetId="0" hidden="1">[30]Table!#REF!</definedName>
    <definedName name="BExIHPQCQTGEW8QOJVIQ4VX0P6DX" localSheetId="0" hidden="1">#REF!</definedName>
    <definedName name="BExII1KN91Q7DLW0UB7W2TJ5ACT9" localSheetId="0" hidden="1">#REF!</definedName>
    <definedName name="BExII50LI8I0CDOOZEMIVHVA2V95" localSheetId="0" hidden="1">#REF!</definedName>
    <definedName name="BExIKRF6AQ6VOO9KCIWSM6FY8M7D" localSheetId="0" hidden="1">#REF!</definedName>
    <definedName name="BExIL0PMZ2SXK9R6MLP43KBU1J2P" localSheetId="0" hidden="1">#REF!</definedName>
    <definedName name="BExILAAXRTRAD18K74M6MGUEEPUM" localSheetId="0" hidden="1">#REF!</definedName>
    <definedName name="BExILG5F338C0FFLMVOKMKF8X5ZP" localSheetId="0" hidden="1">#REF!</definedName>
    <definedName name="BExINI6A7H3KSFRFA6UBBDPKW37F" localSheetId="0" hidden="1">#REF!</definedName>
    <definedName name="BExINIMK8XC3JOBT2EXYFHHH52H0" localSheetId="0" hidden="1">#REF!</definedName>
    <definedName name="BExINLX401ZKEGWU168DS4JUM2J6" localSheetId="0" hidden="1">#REF!</definedName>
    <definedName name="BExINXLVVQ29UXQYVRLYNF88CV1Q" hidden="1">[31]Graph!$I$9:$J$9</definedName>
    <definedName name="BExINZELVWYGU876QUUZCIMXPBQC" localSheetId="0" hidden="1">#REF!</definedName>
    <definedName name="BExIOFL8Y5O61VLKTB4H20IJNWS1" localSheetId="0" hidden="1">#REF!</definedName>
    <definedName name="BExIOMBXRW5NS4ZPYX9G5QREZ5J6" localSheetId="0" hidden="1">#REF!</definedName>
    <definedName name="BExIOQJ15X871R5JB8TQK2Z5HAIE" hidden="1">[31]Table!$I$9:$J$9</definedName>
    <definedName name="BExIORA3GK78T7C7SNBJJUONJ0LS" localSheetId="0" hidden="1">#REF!</definedName>
    <definedName name="BExIORFDXP4AVIEBLSTZ8ETSXMNM" localSheetId="0" hidden="1">#REF!</definedName>
    <definedName name="BExIOTZ5EFZ2NASVQ05RH15HRSW6" localSheetId="0" hidden="1">#REF!</definedName>
    <definedName name="BExIQG9OO2KKBOWTMD1OXY36TEGA" localSheetId="0" hidden="1">#REF!</definedName>
    <definedName name="BExIQX1XBB31HZTYEEVOBSE3C5A6" localSheetId="0" hidden="1">#REF!</definedName>
    <definedName name="BExIR2ALYRP9FW99DK2084J7IIDC" localSheetId="0" hidden="1">#REF!</definedName>
    <definedName name="BExISDHXS49S1H56ENBPRF1NLD5C" localSheetId="0" hidden="1">#REF!</definedName>
    <definedName name="BExISM1JLV54A21A164IURMPGUMU" localSheetId="0" hidden="1">#REF!</definedName>
    <definedName name="BExISRFKJYUZ4AKW44IJF7RF9Y90" localSheetId="0" hidden="1">#REF!</definedName>
    <definedName name="BExIV2LM38XPLRTWT0R44TMQ59E5" localSheetId="0" hidden="1">#REF!</definedName>
    <definedName name="BExIV3HY4S0YRV1F7XEMF2YHAR2I" localSheetId="0" hidden="1">#REF!</definedName>
    <definedName name="BExIV6HUZFRIFLXW2SICKGTAH1PV" localSheetId="0" hidden="1">#REF!</definedName>
    <definedName name="BExIWB99CG0H52LRD6QWPN4L6DV2" localSheetId="0" hidden="1">#REF!</definedName>
    <definedName name="BExIWG1W7XP9DFYYSZAIOSHM0QLQ" localSheetId="0" hidden="1">#REF!</definedName>
    <definedName name="BExIWH3KUK94B7833DD4TB0Y6KP9" localSheetId="0" hidden="1">#REF!</definedName>
    <definedName name="BExIWKE9MGIDWORBI43AWTUNYFAN" localSheetId="0" hidden="1">[30]Table!#REF!</definedName>
    <definedName name="BExIX34PM5DBTRHRQWP6PL6WIX88" localSheetId="0" hidden="1">#REF!</definedName>
    <definedName name="BExIX5OAP9KSUE5SIZCW9P39Q4WE" localSheetId="0" hidden="1">#REF!</definedName>
    <definedName name="BExIXGRJPVJMUDGSG7IHPXPNO69B" localSheetId="0" hidden="1">[30]Table!#REF!</definedName>
    <definedName name="BExIXM5R87ZL3FHALWZXYCPHGX3E" localSheetId="0" hidden="1">#REF!</definedName>
    <definedName name="BExIXS036ZCKT2Z8XZKLZ8PFWQGL" localSheetId="0" hidden="1">#REF!</definedName>
    <definedName name="BExIXY5CF9PFM0P40AZ4U51TMWV0" localSheetId="0" hidden="1">#REF!</definedName>
    <definedName name="BExIYP9Q6FV9T0R9G3UDKLS4TTYX" localSheetId="0" hidden="1">#REF!</definedName>
    <definedName name="BExIYZGLDQ1TN7BIIN4RLDP31GIM" localSheetId="0" hidden="1">#REF!</definedName>
    <definedName name="BExIZ4K0EZJK6PW3L8SVKTJFSWW9" localSheetId="0" hidden="1">#REF!</definedName>
    <definedName name="BExIZAECOEZGBAO29QMV14E6XDIV" localSheetId="0" hidden="1">[30]Table!#REF!</definedName>
    <definedName name="BExIZKVXYD5O2JBU81F2UFJZLLSI" localSheetId="0" hidden="1">#REF!</definedName>
    <definedName name="BExIZPZDHC8HGER83WHCZAHOX7LK" localSheetId="0" hidden="1">#REF!</definedName>
    <definedName name="BExIZY2PUZ0OF9YKK1B13IW0VS6G" localSheetId="0" hidden="1">#REF!</definedName>
    <definedName name="BExKDKO0W4AGQO1V7K6Q4VM750FT" localSheetId="0" hidden="1">#REF!</definedName>
    <definedName name="BExKDLF10G7W77J87QWH3ZGLUCLW" localSheetId="0" hidden="1">#REF!</definedName>
    <definedName name="BExKEFE0I3MT6ZLC4T1L9465HKTN" localSheetId="0" hidden="1">#REF!</definedName>
    <definedName name="BExKHAMUH8NR3HRV0V6FHJE3ROLN" localSheetId="0" hidden="1">#REF!</definedName>
    <definedName name="BExKHCFKOWFHO2WW0N7Y5XDXEWAO" localSheetId="0" hidden="1">#REF!</definedName>
    <definedName name="BExKHIVLONZ46HLMR50DEXKEUNEP" localSheetId="0" hidden="1">#REF!</definedName>
    <definedName name="BExKINSBB6RS7I489QHMCOMU4Z2X" localSheetId="0" hidden="1">#REF!</definedName>
    <definedName name="BExKIU87ZKSOC2DYZWFK6SAK9I8E" localSheetId="0" hidden="1">#REF!</definedName>
    <definedName name="BExKJ449HLYX2DJ9UF0H9GTPSQ73" localSheetId="0" hidden="1">#REF!</definedName>
    <definedName name="BExKJUSJPFUIK20FTVAFJWR2OUYX" localSheetId="0" hidden="1">#REF!</definedName>
    <definedName name="BExKK8VP5RS3D0UXZVKA37C4SYBP" localSheetId="0" hidden="1">#REF!</definedName>
    <definedName name="BExKKIM9NPF6B3SPMPIQB27HQME4" localSheetId="0" hidden="1">#REF!</definedName>
    <definedName name="BExKNCTBZTSY3MO42VU5PLV6YUHZ" localSheetId="0" hidden="1">#REF!</definedName>
    <definedName name="BExKNGV2YY749C42AQ2T9QNIE5C3" localSheetId="0" hidden="1">#REF!</definedName>
    <definedName name="BExKNV8UOHVWEHDJWI2WMJ9X6QHZ" localSheetId="0" hidden="1">#REF!</definedName>
    <definedName name="BExKQJGAAWNM3NT19E9I0CQDBTU0" localSheetId="0" hidden="1">#REF!</definedName>
    <definedName name="BExKQM5GJ1ZN5REKFE7YVBQ0KXWF" localSheetId="0" hidden="1">#REF!</definedName>
    <definedName name="BExKQQ71278061G7ZFYGPWOMOMY2" localSheetId="0" hidden="1">#REF!</definedName>
    <definedName name="BExKSFMOMSZYDE0WNC94F40S6636" localSheetId="0" hidden="1">#REF!</definedName>
    <definedName name="BExKSHQ9K79S8KYUWIV5M5LAHHF1" localSheetId="0" hidden="1">#REF!</definedName>
    <definedName name="BExKSJTWG9L3FCX8FLK4EMUJMF27" localSheetId="0" hidden="1">#REF!</definedName>
    <definedName name="BExKULEKJLA77AUQPDUHSM94Y76Z" localSheetId="0" hidden="1">#REF!</definedName>
    <definedName name="BExKV4AAUNNJL5JWD7PX6BFKVS6O" localSheetId="0" hidden="1">#REF!</definedName>
    <definedName name="BExKVDVK6HN74GQPTXICP9BFC8CF" localSheetId="0" hidden="1">#REF!</definedName>
    <definedName name="BExKVFZ3ZZGIC1QI8XN6BYFWN0ZY" localSheetId="0" hidden="1">#REF!</definedName>
    <definedName name="BExKVG4KGO28KPGTAFL1R8TTZ10N" localSheetId="0" hidden="1">[30]Table!#REF!</definedName>
    <definedName name="BExKW0CSH7DA02YSNV64PSEIXB2P" localSheetId="0" hidden="1">#REF!</definedName>
    <definedName name="BExM9NUG3Q31X01AI9ZJCZIX25CS" localSheetId="0" hidden="1">#REF!</definedName>
    <definedName name="BExM9OG182RP30MY23PG49LVPZ1C" localSheetId="0" hidden="1">#REF!</definedName>
    <definedName name="BExMBFTZV4Q1A5KG25C1N9PHQNSW" localSheetId="0" hidden="1">#REF!</definedName>
    <definedName name="BExMC8AZUTX8LG89K2JJR7ZG62XX" localSheetId="0" hidden="1">#REF!</definedName>
    <definedName name="BExMCA96YR10V72G2R0SCIKPZLIZ" localSheetId="0" hidden="1">#REF!</definedName>
    <definedName name="BExMCB5JU5I2VQDUBS4O42BTEVKI" localSheetId="0" hidden="1">[30]Table!#REF!</definedName>
    <definedName name="BExMCFSQFSEMPY5IXDIRKZDASDBR" localSheetId="0" hidden="1">#REF!</definedName>
    <definedName name="BExMCMZOEYWVOOJ98TBHTTCS7XB8" localSheetId="0" hidden="1">#REF!</definedName>
    <definedName name="BExMCS8EF2W3FS9QADNKREYSI8P0" localSheetId="0" hidden="1">#REF!</definedName>
    <definedName name="BExMF9UIGYMOAQK0ELUWP0S0HZZY" localSheetId="0" hidden="1">#REF!</definedName>
    <definedName name="BExMFDLBSWFMRDYJ2DZETI3EXKN2" localSheetId="0" hidden="1">#REF!</definedName>
    <definedName name="BExMFLDTMRTCHKA37LQW67BG8D5C" localSheetId="0" hidden="1">#REF!</definedName>
    <definedName name="BExMIBOOZU40JS3F89OMPSRCE9MM" localSheetId="0" hidden="1">#REF!</definedName>
    <definedName name="BExMIIQ5MBWSIHTFWAQADXMZC22Q" localSheetId="0" hidden="1">#REF!</definedName>
    <definedName name="BExMIL4I2GE866I25CR5JBLJWJ6A" localSheetId="0" hidden="1">[30]Table!#REF!</definedName>
    <definedName name="BExMIRKIPF27SNO82SPFSB3T5U17" localSheetId="0" hidden="1">[30]Table!#REF!</definedName>
    <definedName name="BExMIV0KC8555D5E42ZGWG15Y0MO" localSheetId="0" hidden="1">#REF!</definedName>
    <definedName name="BExMIZT6AN7E6YMW2S87CTCN2UXH" localSheetId="0" hidden="1">#REF!</definedName>
    <definedName name="BExMJNC8ZFB9DRFOJ961ZAJ8U3A8" localSheetId="0" hidden="1">[30]Table!#REF!</definedName>
    <definedName name="BExMJTBV8A3D31W2IQHP9RDFPPHQ" localSheetId="0" hidden="1">#REF!</definedName>
    <definedName name="BExMK2RTXN4QJWEUNX002XK8VQP8" localSheetId="0" hidden="1">#REF!</definedName>
    <definedName name="BExMK8GNVLQNRGKY522KFHNRBWHH" hidden="1">[31]Graph!$F$9:$G$9</definedName>
    <definedName name="BExMKBGQDUZ8AWXYHA3QVMSDVZ3D" localSheetId="0" hidden="1">#REF!</definedName>
    <definedName name="BExMKBM1467553LDFZRRKVSHN374" localSheetId="0" hidden="1">#REF!</definedName>
    <definedName name="BExMKGK5FJUC0AU8MABRGDC5ZM70" localSheetId="0" hidden="1">#REF!</definedName>
    <definedName name="BExMKTW7R5SOV4PHAFGHU3W73DYE" localSheetId="0" hidden="1">[30]Table!#REF!</definedName>
    <definedName name="BExMKU7051J2W1RQXGZGE62NBRUZ" localSheetId="0" hidden="1">#REF!</definedName>
    <definedName name="BExMKUN3WPECJR2XRID2R7GZRGNX" localSheetId="0" hidden="1">#REF!</definedName>
    <definedName name="BExMKZ535P011X4TNV16GCOH4H21" localSheetId="0" hidden="1">#REF!</definedName>
    <definedName name="BExMMQ835AJDHS4B419SS645P67Q" localSheetId="0" hidden="1">#REF!</definedName>
    <definedName name="BExMMTIXETA5VAKBSOFDD5SRU887" localSheetId="0" hidden="1">#REF!</definedName>
    <definedName name="BExMNJLFWZBRN9PZF1IO9CYWV1B2" localSheetId="0" hidden="1">#REF!</definedName>
    <definedName name="BExMNKCJ0FA57YEUUAJE43U1QN5P" localSheetId="0" hidden="1">#REF!</definedName>
    <definedName name="BExMNKN5D1WEF2OOJVP6LZ6DLU3Y" localSheetId="0" hidden="1">#REF!</definedName>
    <definedName name="BExMQ71WHW50GVX45JU951AGPLFQ" localSheetId="0" hidden="1">#REF!</definedName>
    <definedName name="BExMQGXSLPT4A6N47LE6FBVHWBOF" localSheetId="0" hidden="1">#REF!</definedName>
    <definedName name="BExMQSBR7PL4KLB1Q4961QO45Y4G" localSheetId="0" hidden="1">#REF!</definedName>
    <definedName name="BExMRRJNUMGRSDD5GGKKGEIZ6FTS" localSheetId="0" hidden="1">#REF!</definedName>
    <definedName name="BExMRU3ACIU0RD2BNWO55LH5U2BR" localSheetId="0" hidden="1">#REF!</definedName>
    <definedName name="BExMSQRCC40AP8BDUPL2I2DNC210" localSheetId="0" hidden="1">#REF!</definedName>
    <definedName name="BExO6LLHCYTF7CIVHKAO0NMET14Q" localSheetId="0" hidden="1">#REF!</definedName>
    <definedName name="BExO7OUQS3XTUQ2LDKGQ8AAQ3OJJ" localSheetId="0" hidden="1">#REF!</definedName>
    <definedName name="BExO85HMYXZJ7SONWBKKIAXMCI3C" localSheetId="0" hidden="1">#REF!</definedName>
    <definedName name="BExO937E20IHMGQOZMECL3VZC7OX" localSheetId="0" hidden="1">#REF!</definedName>
    <definedName name="BExO94UTJKQQ7TJTTJRTSR70YVJC" localSheetId="0" hidden="1">#REF!</definedName>
    <definedName name="BExO9J3A438976RXIUX5U9SU5T55" localSheetId="0" hidden="1">[30]Table!#REF!</definedName>
    <definedName name="BExO9RS5RXFJ1911HL3CCK6M74EP" localSheetId="0" hidden="1">#REF!</definedName>
    <definedName name="BExO9SDRI1M6KMHXSG3AE5L0F2U3" localSheetId="0" hidden="1">#REF!</definedName>
    <definedName name="BExO9V2U2YXAY904GYYGU6TD8Y7M" localSheetId="0" hidden="1">#REF!</definedName>
    <definedName name="BExOBM0I5L0MZ1G4H9MGMD87SBMZ" localSheetId="0" hidden="1">#REF!</definedName>
    <definedName name="BExOBOUXMP88KJY2BX2JLUJH5N0K" localSheetId="0" hidden="1">#REF!</definedName>
    <definedName name="BExOBP0FKQ4SVR59FB48UNLKCOR6" localSheetId="0" hidden="1">#REF!</definedName>
    <definedName name="BExOCKXFMOW6WPFEVX1I7R7FNDSS" localSheetId="0" hidden="1">#REF!</definedName>
    <definedName name="BExOCYEXOB95DH5NOB0M5NOYX398" localSheetId="0" hidden="1">#REF!</definedName>
    <definedName name="BExOD4ERMDMFD8X1016N4EXOUR0S" localSheetId="0" hidden="1">#REF!</definedName>
    <definedName name="BExOD55RS7BQUHRQ6H3USVGKR0P7" localSheetId="0" hidden="1">[30]Table!#REF!</definedName>
    <definedName name="BExODEWDDEABM4ZY3XREJIBZ8IVP" localSheetId="0" hidden="1">[30]Table!#REF!</definedName>
    <definedName name="BExODZFEIWV26E8RFU7XQYX1J458" localSheetId="0" hidden="1">#REF!</definedName>
    <definedName name="BExOEBKG55EROA2VL360A06LKASE" localSheetId="0" hidden="1">#REF!</definedName>
    <definedName name="BExOERG5LWXYYEN1DY1H2FWRJS9T" localSheetId="0" hidden="1">#REF!</definedName>
    <definedName name="BExOH9ICZ13C1LAW8OTYTR9S7ZP3" localSheetId="0" hidden="1">#REF!</definedName>
    <definedName name="BExOHL75H3OT4WAKKPUXIVXWFVDS" localSheetId="0" hidden="1">#REF!</definedName>
    <definedName name="BExOHLHXXJL6363CC082M9M5VVXQ" localSheetId="0" hidden="1">#REF!</definedName>
    <definedName name="BExOIWJVMJ6MG6JC4SPD1L00OHU1" localSheetId="0" hidden="1">#REF!</definedName>
    <definedName name="BExOIYCN8Z4JK3OOG86KYUCV0ME8" localSheetId="0" hidden="1">#REF!</definedName>
    <definedName name="BExOJ3AKZ9BCBZT3KD8WMSLK6MN2" localSheetId="0" hidden="1">#REF!</definedName>
    <definedName name="BExOJ7XQK71I4YZDD29AKOOWZ47E" localSheetId="0" hidden="1">[30]Table!#REF!</definedName>
    <definedName name="BExOJM0W6XGSW5MXPTTX0GNF6SFT" localSheetId="0" hidden="1">#REF!</definedName>
    <definedName name="BExOJXEUJJ9SYRJXKYYV2NCCDT2R" localSheetId="0" hidden="1">#REF!</definedName>
    <definedName name="BExOK0EQYM9JUMAGWOUN7QDH7VMZ" localSheetId="0" hidden="1">#REF!</definedName>
    <definedName name="BExOKO34TA9XYUZZCXN78ABZR4X3" hidden="1">[31]Graph!$I$11:$J$11</definedName>
    <definedName name="BExOKTXMJP351VXKH8VT6SXUNIMF" localSheetId="0" hidden="1">#REF!</definedName>
    <definedName name="BExOKU8GMLOCNVORDE329819XN67" localSheetId="0" hidden="1">#REF!</definedName>
    <definedName name="BExOL0Z3Z7IAMHPB91EO2MF49U57" localSheetId="0" hidden="1">#REF!</definedName>
    <definedName name="BExOP9DEBV5W5P4Q25J3XCJBP5S9" localSheetId="0" hidden="1">#REF!</definedName>
    <definedName name="BExOPFNYRBL0BFM23LZBJTADNOE4" localSheetId="0" hidden="1">#REF!</definedName>
    <definedName name="BExOPINVFSIZMCVT9YGT2AODVCX3" localSheetId="0" hidden="1">#REF!</definedName>
    <definedName name="BExQ29C73XR33S3668YYSYZAIHTG" localSheetId="0" hidden="1">#REF!</definedName>
    <definedName name="BExQ2FS228IUDUP2023RA1D4AO4C" localSheetId="0" hidden="1">#REF!</definedName>
    <definedName name="BExQ2L0XYWLY9VPZWXYYFRIRQRJ1" localSheetId="0" hidden="1">#REF!</definedName>
    <definedName name="BExQ3PXOWSN8561ZR8IEY8ZASI3B" localSheetId="0" hidden="1">#REF!</definedName>
    <definedName name="BExQ3TZF04IPY0B0UG9CQQ5736UA" localSheetId="0" hidden="1">#REF!</definedName>
    <definedName name="BExQ42IU9MNDYLODP41DL6YTZMAR" localSheetId="0" hidden="1">#REF!</definedName>
    <definedName name="BExQ5KX3Z668H1KUCKZ9J24HUQ1F" localSheetId="0" hidden="1">#REF!</definedName>
    <definedName name="BExQ5SPMSOCJYLAY20NB5A6O32RE" localSheetId="0" hidden="1">#REF!</definedName>
    <definedName name="BExQ5UICMGTMK790KTLK49MAGXRC" localSheetId="0" hidden="1">#REF!</definedName>
    <definedName name="BExQ783XTMM2A9I3UKCFWJH1PP2N" localSheetId="0" hidden="1">#REF!</definedName>
    <definedName name="BExQ79LX01ZPQB8EGD1ZHR2VK2H3" localSheetId="0" hidden="1">#REF!</definedName>
    <definedName name="BExQ7B3V9MGDK2OIJ61XXFBFLJFZ" localSheetId="0" hidden="1">#REF!</definedName>
    <definedName name="BExQ7NUC0NYZM41F4MA8OXQZY3B3" hidden="1">[31]Table!$F$8:$G$8</definedName>
    <definedName name="BExQ7XL2Q1GVUFL1F9KK0K0EXMWG" localSheetId="0" hidden="1">#REF!</definedName>
    <definedName name="BExQ8469L3ZRZ3KYZPYMSJIDL7Y5" localSheetId="0" hidden="1">#REF!</definedName>
    <definedName name="BExQ84MJB94HL3BWRN50M4NCB6Z0" localSheetId="0" hidden="1">#REF!</definedName>
    <definedName name="BExQ8DM90XJ6GCJIK9LC5O82I2TJ" localSheetId="0" hidden="1">#REF!</definedName>
    <definedName name="BExQ8G0K46ZORA0QVQTDI7Z8LXGF" localSheetId="0" hidden="1">#REF!</definedName>
    <definedName name="BExQ8O3WEU8HNTTGKTW5T0QSKCLP" localSheetId="0" hidden="1">#REF!</definedName>
    <definedName name="BExQ8ZCEDBOBJA3D9LDP5TU2WYGR" localSheetId="0" hidden="1">[30]Table!#REF!</definedName>
    <definedName name="BExQ94LAW6MAQBWY25WTBFV5PPZJ" localSheetId="0" hidden="1">[30]Table!#REF!</definedName>
    <definedName name="BExQ97QIPOSSRK978N8P234Y1XA4" localSheetId="0" hidden="1">[30]Table!#REF!</definedName>
    <definedName name="BExQ9E6FBAXTHGF3RXANFIA77GXP" localSheetId="0" hidden="1">[30]Table!#REF!</definedName>
    <definedName name="BExQ9KX9734KIAK7IMRLHCPYDHO2" localSheetId="0" hidden="1">#REF!</definedName>
    <definedName name="BExQ9L81FF4I7816VTPFBDWVU4CW" localSheetId="0" hidden="1">#REF!</definedName>
    <definedName name="BExQ9M4E2ACZOWWWP1JJIQO8AHUM" localSheetId="0" hidden="1">#REF!</definedName>
    <definedName name="BExQ9UTANMJCK7LJ4OQMD6F2Q01L" localSheetId="0" hidden="1">[30]Table!#REF!</definedName>
    <definedName name="BExQ9ZLYHWABXAA9NJDW8ZS0UQ9P" localSheetId="0" hidden="1">[30]Table!#REF!</definedName>
    <definedName name="BExQA324HSCK40ENJUT9CS9EC71B" localSheetId="0" hidden="1">#REF!</definedName>
    <definedName name="BExQA55GY0STSNBWQCWN8E31ZXCS" localSheetId="0" hidden="1">#REF!</definedName>
    <definedName name="BExQA9HZIN9XEMHEEVHT99UU9Z82" localSheetId="0" hidden="1">#REF!</definedName>
    <definedName name="BExQAELFYH92K8CJL155181UDORO" localSheetId="0" hidden="1">[30]Table!#REF!</definedName>
    <definedName name="BExQAG8PP8R5NJKNQD1U4QOSD6X5" localSheetId="0" hidden="1">#REF!</definedName>
    <definedName name="BExQBDICMZTSA1X73TMHNO4JSFLN" localSheetId="0" hidden="1">[30]Table!#REF!</definedName>
    <definedName name="BExQBEER6CRCRPSSL61S0OMH57ZA" localSheetId="0" hidden="1">#REF!</definedName>
    <definedName name="BExQBIGGY5TXI2FJVVZSLZ0LTZYH" localSheetId="0" hidden="1">#REF!</definedName>
    <definedName name="BExQBM1RUSIQ85LLMM2159BYDPIP" localSheetId="0" hidden="1">#REF!</definedName>
    <definedName name="BExQDE1B6U2Q9B73KBENABP71YM1" localSheetId="0" hidden="1">#REF!</definedName>
    <definedName name="BExQDGQCN7ZW41QDUHOBJUGQAX40" localSheetId="0" hidden="1">#REF!</definedName>
    <definedName name="BExQEMUA4HEFM4OVO8M8MA8PIAW1" localSheetId="0" hidden="1">#REF!</definedName>
    <definedName name="BExQFVSPOSCCPF1TLJPIWYWYB8A9" localSheetId="0" hidden="1">#REF!</definedName>
    <definedName name="BExQFWJQXNQAW6LUMOEDS6KMJMYL" localSheetId="0" hidden="1">#REF!</definedName>
    <definedName name="BExQG8TYRD2G42UA5ZPCRLNKUDMX" localSheetId="0" hidden="1">#REF!</definedName>
    <definedName name="BExQIAPKHVEV8CU1L3TTHJW67FJ5" localSheetId="0" hidden="1">#REF!</definedName>
    <definedName name="BExQIBB4I3Z6AUU0HYV1DHRS13M4" localSheetId="0" hidden="1">#REF!</definedName>
    <definedName name="BExQIBWPAXU7HJZLKGJZY3EB7MIS" localSheetId="0" hidden="1">#REF!</definedName>
    <definedName name="BExQJJYSDX8B0J1QGF2HL071KKA3" localSheetId="0" hidden="1">#REF!</definedName>
    <definedName name="BExQK1HV6SQQ7CP8H8IUKI9TYXTD" localSheetId="0" hidden="1">#REF!</definedName>
    <definedName name="BExQK3LE5CSBW1E4H4KHW548FL2R" localSheetId="0" hidden="1">#REF!</definedName>
    <definedName name="BExRZK9RAHMM0ZLTNSK7A4LDC42D" localSheetId="0" hidden="1">#REF!</definedName>
    <definedName name="BExRZOGSR69INI6GAEPHDWSNK5Q4" localSheetId="0" hidden="1">#REF!</definedName>
    <definedName name="BExS0ASQBKRTPDWFK0KUDFOS9LE5" localSheetId="0" hidden="1">#REF!</definedName>
    <definedName name="BExS0GHQUF6YT0RU3TKDEO8CSJYB" localSheetId="0" hidden="1">[30]Table!#REF!</definedName>
    <definedName name="BExS0K8IHC45I78DMZBOJ1P13KQA" localSheetId="0" hidden="1">#REF!</definedName>
    <definedName name="BExS15IJV0WW662NXQUVT3FGP4ST" localSheetId="0" hidden="1">#REF!</definedName>
    <definedName name="BExS194110MR25BYJI3CJ2EGZ8XT" localSheetId="0" hidden="1">#REF!</definedName>
    <definedName name="BExS1BNVGNSGD4EP90QL8WXYWZ66" localSheetId="0" hidden="1">[30]Table!#REF!</definedName>
    <definedName name="BExS1UE39N6NCND7MAARSBWXS6HU" localSheetId="0" hidden="1">[30]Table!#REF!</definedName>
    <definedName name="BExS1XJCWV6KVJQWVSS4G6RPC39K" localSheetId="0" hidden="1">#REF!</definedName>
    <definedName name="BExS226HTWL5WVC76MP5A1IBI8WD" localSheetId="0" hidden="1">#REF!</definedName>
    <definedName name="BExS26OI2QNNAH2WMDD95Z400048" localSheetId="0" hidden="1">#REF!</definedName>
    <definedName name="BExS2TLU1HONYV6S3ZD9T12D7CIG" localSheetId="0" hidden="1">#REF!</definedName>
    <definedName name="BExS3LBS0SMTHALVM4NRI1BAV1NP" localSheetId="0" hidden="1">#REF!</definedName>
    <definedName name="BExS3MTQ75VBXDGEBURP6YT8RROE" localSheetId="0" hidden="1">#REF!</definedName>
    <definedName name="BExS3OMGYO0DFN5186UFKEXZ2RX3" localSheetId="0" hidden="1">#REF!</definedName>
    <definedName name="BExSAAVWQOOIA6B3JHQVGP08HFEM" localSheetId="0" hidden="1">#REF!</definedName>
    <definedName name="BExSAFJ3IICU2M7QPVE4ARYMXZKX" localSheetId="0" hidden="1">#REF!</definedName>
    <definedName name="BExSAH6ID8OHX379UXVNGFO8J6KQ" localSheetId="0" hidden="1">#REF!</definedName>
    <definedName name="BExSCHUQZ2HFEWS54X67DIS8OSXZ" localSheetId="0" hidden="1">#REF!</definedName>
    <definedName name="BExSCOG41SKKG4GYU76WRWW1CTE6" localSheetId="0" hidden="1">#REF!</definedName>
    <definedName name="BExSCVC9P86YVFMRKKUVRV29MZXZ" localSheetId="0" hidden="1">[30]Table!#REF!</definedName>
    <definedName name="BExSD233CH4MU9ZMGNRF97ZV7KWU" localSheetId="0" hidden="1">#REF!</definedName>
    <definedName name="BExSD2U0F3BN6IN9N4R2DTTJG15H" localSheetId="0" hidden="1">#REF!</definedName>
    <definedName name="BExSD6A6NY15YSMFH51ST6XJY429" localSheetId="0" hidden="1">[30]Table!#REF!</definedName>
    <definedName name="BExSD9VH6PF6RQ135VOEE08YXPAW" localSheetId="0" hidden="1">#REF!</definedName>
    <definedName name="BExSDP5Y04WWMX2WWRITWOX8R5I9" localSheetId="0" hidden="1">#REF!</definedName>
    <definedName name="BExSDSGM203BJTNS9MKCBX453HMD" localSheetId="0" hidden="1">#REF!</definedName>
    <definedName name="BExSFZVPFTXA3F0IJ2NGH1GXX9R7" localSheetId="0" hidden="1">#REF!</definedName>
    <definedName name="BExSG90Q4ZUU2IPGDYOM169NJV9S" localSheetId="0" hidden="1">#REF!</definedName>
    <definedName name="BExSG9X3DU845PNXYJGGLBQY2UHG" localSheetId="0" hidden="1">#REF!</definedName>
    <definedName name="BExSGOAYG73SFWOPAQV80P710GID" localSheetId="0" hidden="1">#REF!</definedName>
    <definedName name="BExSGOWJTAP41ZV5Q23H7MI9C76W" localSheetId="0" hidden="1">#REF!</definedName>
    <definedName name="BExSGR5JQVX2HQ0PKCGZNSSUM1RV" localSheetId="0" hidden="1">#REF!</definedName>
    <definedName name="BExSGVHX69GJZHD99DKE4RZ042B1" localSheetId="0" hidden="1">#REF!</definedName>
    <definedName name="BExSHOKK1OO3CX9Z28C58E5J1D9W" localSheetId="0" hidden="1">#REF!</definedName>
    <definedName name="BExSHQD8KYLTQGDXIRKCHQQ7MKIH" localSheetId="0" hidden="1">#REF!</definedName>
    <definedName name="BExSHVGPIAHXI97UBLI9G4I4M29F" localSheetId="0" hidden="1">#REF!</definedName>
    <definedName name="BExTU2YFQ25JQ6MEMRHHN66VLTPJ" localSheetId="0" hidden="1">#REF!</definedName>
    <definedName name="BExTU75IOII1V5O0C9X2VAYYVJUG" localSheetId="0" hidden="1">#REF!</definedName>
    <definedName name="BExTUA5F7V4LUIIAM17J3A8XF3JE" localSheetId="0" hidden="1">#REF!</definedName>
    <definedName name="BExTV67VIM8PV6KO253M4DUBJQLC" localSheetId="0" hidden="1">#REF!</definedName>
    <definedName name="BExTVELZCF2YA5L6F23BYZZR6WHF" localSheetId="0" hidden="1">#REF!</definedName>
    <definedName name="BExTVGPIQZ99YFXUC8OONUX5BD42" localSheetId="0" hidden="1">#REF!</definedName>
    <definedName name="BExTW06U9LH6ONWWJG2JT2IE7FHL" hidden="1">[31]Graph!$C$15:$D$24</definedName>
    <definedName name="BExTWB4LA1PODQOH4LDTHQKBN16K" localSheetId="0" hidden="1">#REF!</definedName>
    <definedName name="BExTWI0Q8AWXUA3ZN7I5V3QK2KM1" localSheetId="0" hidden="1">#REF!</definedName>
    <definedName name="BExTWJTIA3WUW1PUWXAOP9O8NKLZ" localSheetId="0" hidden="1">#REF!</definedName>
    <definedName name="BExTXT812NQT8GAEGH738U29BI0D" localSheetId="0" hidden="1">#REF!</definedName>
    <definedName name="BExTY5T62H651VC86QM4X7E28JVA" localSheetId="0" hidden="1">#REF!</definedName>
    <definedName name="BExTYPLA9N640MFRJJQPKXT7P88M" localSheetId="0" hidden="1">#REF!</definedName>
    <definedName name="BExTZ7F71SNTOX4LLZCK5R9VUMIJ" localSheetId="0" hidden="1">#REF!</definedName>
    <definedName name="BExTZ8X5G9S3PA4FPSNK7T69W7QT" localSheetId="0" hidden="1">#REF!</definedName>
    <definedName name="BExTZKB6L5SXV5UN71YVTCBEIGWY" localSheetId="0" hidden="1">#REF!</definedName>
    <definedName name="BExTZLICVKK4NBJFEGL270GJ2VQO" localSheetId="0" hidden="1">#REF!</definedName>
    <definedName name="BExTZO2596CBZKPI7YNA1QQNPAIJ" localSheetId="0" hidden="1">#REF!</definedName>
    <definedName name="BExU1QZEEKJA35IMEOLOJ3ODX0ZA" localSheetId="0" hidden="1">#REF!</definedName>
    <definedName name="BExU1VRURIWWVJ95O40WA23LMTJD" localSheetId="0" hidden="1">#REF!</definedName>
    <definedName name="BExU2M5CK6XK55UIHDVYRXJJJRI4" localSheetId="0" hidden="1">#REF!</definedName>
    <definedName name="BExU2TXVT25ZTOFQAF6CM53Z1RLF" localSheetId="0" hidden="1">[30]Table!#REF!</definedName>
    <definedName name="BExU2XZLYIU19G7358W5T9E87AFR" localSheetId="0" hidden="1">#REF!</definedName>
    <definedName name="BExU3B66MCKJFSKT3HL8B5EJGVX0" localSheetId="0" hidden="1">[30]Table!#REF!</definedName>
    <definedName name="BExU3RIAP478GJ8A7T5UZ359QZ07" hidden="1">[31]Graph!$F$6:$G$6</definedName>
    <definedName name="BExU3UNI9NR1RNZR07NSLSZMDOQQ" localSheetId="0" hidden="1">#REF!</definedName>
    <definedName name="BExU401R18N6XKZKL7CNFOZQCM14" localSheetId="0" hidden="1">#REF!</definedName>
    <definedName name="BExU42QVGY7TK39W1BIN6CDRG2OE" localSheetId="0" hidden="1">#REF!</definedName>
    <definedName name="BExU4NA00RRRBGRT6TOB0MXZRCRZ" localSheetId="0" hidden="1">#REF!</definedName>
    <definedName name="BExU529I6YHVOG83TJHWSILIQU1S" localSheetId="0" hidden="1">#REF!</definedName>
    <definedName name="BExU57YCIKPRD8QWL6EU0YR3NG3J" localSheetId="0" hidden="1">[30]Table!#REF!</definedName>
    <definedName name="BExU5DSTBWXLN6E59B757KRWRI6E" localSheetId="0" hidden="1">[30]Table!#REF!</definedName>
    <definedName name="BExU5TDWM8NNDHYPQ7OQODTQ368A" localSheetId="0" hidden="1">#REF!</definedName>
    <definedName name="BExU5X4OX1V1XHS6WSSORVQPP6Z3" localSheetId="0" hidden="1">#REF!</definedName>
    <definedName name="BExU5XVPARTFMRYHNUTBKDIL4UJN" localSheetId="0" hidden="1">#REF!</definedName>
    <definedName name="BExU6AM82KN21E82HMWVP3LWP9IL" localSheetId="0" hidden="1">#REF!</definedName>
    <definedName name="BExU6FEU1MRHU98R9YOJC5OKUJ6L" localSheetId="0" hidden="1">#REF!</definedName>
    <definedName name="BExU6KIAJ663Y8W8QMU4HCF183DF" localSheetId="0" hidden="1">#REF!</definedName>
    <definedName name="BExU6KT19B4PG6SHXFBGBPLM66KT" localSheetId="0" hidden="1">[30]Table!#REF!</definedName>
    <definedName name="BExU6PAVKIOAIMQ9XQIHHF1SUAGO" localSheetId="0" hidden="1">#REF!</definedName>
    <definedName name="BExU6WXXC7SSQDMHSLUN5C2V4IYX" localSheetId="0" hidden="1">#REF!</definedName>
    <definedName name="BExU73387E74XE8A9UKZLZNJYY65" localSheetId="0" hidden="1">#REF!</definedName>
    <definedName name="BExU885EZZNSZV3GP298UJ8LB7OL" localSheetId="0" hidden="1">#REF!</definedName>
    <definedName name="BExU8KFLAN778MBN93NYZB0FV30G" localSheetId="0" hidden="1">#REF!</definedName>
    <definedName name="BExU8UX9JX3XLB47YZ8GFXE0V7R2" localSheetId="0" hidden="1">#REF!</definedName>
    <definedName name="BExU96M1J7P9DZQ3S9H0C12KGYTW" localSheetId="0" hidden="1">#REF!</definedName>
    <definedName name="BExU9LG29XU2K1GNKRO4438JYQZE" localSheetId="0" hidden="1">#REF!</definedName>
    <definedName name="BExU9RW36I5Z6JIXUIUB3PJH86LT" localSheetId="0" hidden="1">#REF!</definedName>
    <definedName name="BExUA28AO7OWDG3H23Q0CL4B7BHW" localSheetId="0" hidden="1">#REF!</definedName>
    <definedName name="BExUC623BDYEODBN0N4DO6PJQ7NU" localSheetId="0" hidden="1">#REF!</definedName>
    <definedName name="BExUC8WH8TCKBB5313JGYYQ1WFLT" localSheetId="0" hidden="1">#REF!</definedName>
    <definedName name="BExUCFCDK6SPH86I6STXX8X3WMC4" localSheetId="0" hidden="1">#REF!</definedName>
    <definedName name="BExUD90JKWQMHVOZT5ZCEIHU9AOT" hidden="1">[31]Table!$F$6:$G$6</definedName>
    <definedName name="BExUD9WX9BWK72UWVSLYZJLAY5VY" localSheetId="0" hidden="1">#REF!</definedName>
    <definedName name="BExUDEV0CYVO7Y5IQQBEJ6FUY9S6" localSheetId="0" hidden="1">#REF!</definedName>
    <definedName name="BExUDWOXQGIZW0EAIIYLQUPXF8YV" localSheetId="0" hidden="1">[30]Table!#REF!</definedName>
    <definedName name="BExUDXAIC17W1FUU8Z10XUAVB7CS" localSheetId="0" hidden="1">#REF!</definedName>
    <definedName name="BExUE5OMY7OAJQ9WR8C8HG311ORP" localSheetId="0" hidden="1">#REF!</definedName>
    <definedName name="BExUEFKOQWXXGRNLAOJV2BJ66UB8" localSheetId="0" hidden="1">[30]Table!#REF!</definedName>
    <definedName name="BExUEJGX3OQQP5KFRJSRCZ70EI9V" localSheetId="0" hidden="1">#REF!</definedName>
    <definedName name="BExUEYR71COFS2X8PDNU21IPMQEU" localSheetId="0" hidden="1">#REF!</definedName>
    <definedName name="BExVPRLJ9I6RX45EDVFSQGCPJSOK" localSheetId="0" hidden="1">#REF!</definedName>
    <definedName name="BExVT3MPE8LQ5JFN3HQIFKSQ80U4" localSheetId="0" hidden="1">#REF!</definedName>
    <definedName name="BExVT7TRK3NZHPME2TFBXOF1WBR9" localSheetId="0" hidden="1">#REF!</definedName>
    <definedName name="BExVT9H0R0T7WGQAAC0HABMG54YM" localSheetId="0" hidden="1">[30]Table!#REF!</definedName>
    <definedName name="BExVTCMDDEDGLUIMUU6BSFHEWTOP" localSheetId="0" hidden="1">#REF!</definedName>
    <definedName name="BExVTCMDQMLKRA2NQR72XU6Y54IK" localSheetId="0" hidden="1">[30]Table!#REF!</definedName>
    <definedName name="BExVTCRV8FQ5U9OYWWL44N6KFNHU" localSheetId="0" hidden="1">#REF!</definedName>
    <definedName name="BExVTNESHPVG0A0KZ7BRX26MS0PF" localSheetId="0" hidden="1">#REF!</definedName>
    <definedName name="BExVTTJVTNRSBHBTUZ78WG2JM5MK" localSheetId="0" hidden="1">#REF!</definedName>
    <definedName name="BExVW6YTKA098AF57M4PHNQ54XMH" localSheetId="0" hidden="1">#REF!</definedName>
    <definedName name="BExVWINKCH0V0NUWH363SMXAZE62" localSheetId="0" hidden="1">#REF!</definedName>
    <definedName name="BExVWYU8EK669NP172GEIGCTVPPA" localSheetId="0" hidden="1">#REF!</definedName>
    <definedName name="BExVYQIXPEM6J4JVP78BRHIC05PV" localSheetId="0" hidden="1">#REF!</definedName>
    <definedName name="BExVYVGWN7SONLVDH9WJ2F1JS264" localSheetId="0" hidden="1">#REF!</definedName>
    <definedName name="BExVZ9EO732IK6MNMG17Y1EFTJQC" localSheetId="0" hidden="1">#REF!</definedName>
    <definedName name="BExW0RI61B4VV0ARXTFVBAWRA1C5" localSheetId="0" hidden="1">#REF!</definedName>
    <definedName name="BExW1BVUYQTKMOR56MW7RVRX4L1L" localSheetId="0" hidden="1">#REF!</definedName>
    <definedName name="BExW1F1220628FOMTW5UAATHRJHK" localSheetId="0" hidden="1">#REF!</definedName>
    <definedName name="BExW1QV7KYMNIHVF5MC7H059DW4K" hidden="1">[31]Table!$C$15:$D$24</definedName>
    <definedName name="BExW1U0JLKQ094DW5MMOI8UHO09V" localSheetId="0" hidden="1">#REF!</definedName>
    <definedName name="BExW283NP9D366XFPXLGSCI5UB0L" localSheetId="0" hidden="1">#REF!</definedName>
    <definedName name="BExW2H3C8WJSBW5FGTFKVDVJC4CL" localSheetId="0" hidden="1">#REF!</definedName>
    <definedName name="BExW3T1K638HT5E0Y8MMK108P5JT" localSheetId="0" hidden="1">#REF!</definedName>
    <definedName name="BExW4217ZHL9VO39POSTJOD090WU" localSheetId="0" hidden="1">#REF!</definedName>
    <definedName name="BExW4GPW71EBF8XPS2QGVQHBCDX3" localSheetId="0" hidden="1">[30]Table!#REF!</definedName>
    <definedName name="BExW4JKC5837JBPCOJV337ZVYYY3" localSheetId="0" hidden="1">[30]Table!#REF!</definedName>
    <definedName name="BExW5AZNT6IAZGNF2C879ODHY1B8" localSheetId="0" hidden="1">#REF!</definedName>
    <definedName name="BExW5WPU27WD4NWZOT0ZEJIDLX5J" localSheetId="0" hidden="1">#REF!</definedName>
    <definedName name="BExW660AV1TUV2XNUPD65RZR3QOO" localSheetId="0" hidden="1">#REF!</definedName>
    <definedName name="BExW8T0GVY3ZYO4ACSBLHS8SH895" localSheetId="0" hidden="1">#REF!</definedName>
    <definedName name="BExW8YEP73JMMU9HZ08PM4WHJQZ4" localSheetId="0" hidden="1">#REF!</definedName>
    <definedName name="BExW937AT53OZQRHNWQZ5BVH24IE" localSheetId="0" hidden="1">#REF!</definedName>
    <definedName name="BExW95LN5N0LYFFVP7GJEGDVDLF0" localSheetId="0" hidden="1">[30]Table!#REF!</definedName>
    <definedName name="BExW967733Q8RAJOHR2GJ3HO8JIW" localSheetId="0" hidden="1">#REF!</definedName>
    <definedName name="BExW9POK1KIOI0ALS5MZIKTDIYMA" localSheetId="0" hidden="1">#REF!</definedName>
    <definedName name="BExXLDE6PN4ESWT3LXJNQCY94NE4" localSheetId="0" hidden="1">#REF!</definedName>
    <definedName name="BExXMT8T5Z3M2JBQN65X2LKH0YQI" localSheetId="0" hidden="1">#REF!</definedName>
    <definedName name="BExXN1XNO7H60M9X1E7EVWFJDM5N" localSheetId="0" hidden="1">#REF!</definedName>
    <definedName name="BExXN22ZOTIW49GPLWFYKVM90FNZ" localSheetId="0" hidden="1">#REF!</definedName>
    <definedName name="BExXNPM24UN2PGVL9D1TUBFRIKR4" localSheetId="0" hidden="1">#REF!</definedName>
    <definedName name="BExXNWYB165VO9MHARCL5WLCHWS0" localSheetId="0" hidden="1">#REF!</definedName>
    <definedName name="BExXO278QHQN8JDK5425EJ615ECC" localSheetId="0" hidden="1">#REF!</definedName>
    <definedName name="BExXPS31W1VD2NMIE4E37LHVDF0L" localSheetId="0" hidden="1">#REF!</definedName>
    <definedName name="BExXQ89PA10X79WBWOEP1AJX1OQM" localSheetId="0" hidden="1">#REF!</definedName>
    <definedName name="BExXQCGQGGYSI0LTRVR73MUO50AW" localSheetId="0" hidden="1">#REF!</definedName>
    <definedName name="BExXQEEXFHDQ8DSRAJSB5ET6J004" localSheetId="0" hidden="1">#REF!</definedName>
    <definedName name="BExXQU00K9ER4I1WM7T9J0W1E7ZC" localSheetId="0" hidden="1">#REF!</definedName>
    <definedName name="BExXQU00KOR7XLM8B13DGJ1MIQDY" localSheetId="0" hidden="1">#REF!</definedName>
    <definedName name="BExXQXG18PS8HGBOS03OSTQ0KEYC" localSheetId="0" hidden="1">[30]Table!#REF!</definedName>
    <definedName name="BExXQXQT4OAFQT5B0YB3USDJOJOB" localSheetId="0" hidden="1">#REF!</definedName>
    <definedName name="BExXR3FSEXAHSXEQNJORWFCPX86N" localSheetId="0" hidden="1">#REF!</definedName>
    <definedName name="BExXR3W3FKYQBLR299HO9RZ70C43" localSheetId="0" hidden="1">#REF!</definedName>
    <definedName name="BExXSSA382M6V21QBI1MUU12UIRU" hidden="1">[31]Graph!$I$7:$J$7</definedName>
    <definedName name="BExXSTBS08WIA9TLALV3UQ2Z3MRG" localSheetId="0" hidden="1">#REF!</definedName>
    <definedName name="BExXSVQ2WOJJ73YEO8Q2FK60V4G8" localSheetId="0" hidden="1">#REF!</definedName>
    <definedName name="BExXTHLRNL82GN7KZY3TOLO508N7" localSheetId="0" hidden="1">#REF!</definedName>
    <definedName name="BExXTP3GYO6Z9RTKKT10XA0UTV3T" localSheetId="0" hidden="1">#REF!</definedName>
    <definedName name="BExXTZKZ4CG92ZQLIRKEXXH9BFIR" localSheetId="0" hidden="1">#REF!</definedName>
    <definedName name="BExXU4J2BM2964GD5UZHM752Q4NS" localSheetId="0" hidden="1">#REF!</definedName>
    <definedName name="BExXUQEQBF6FI240ZGIF9YXZSRAU" localSheetId="0" hidden="1">#REF!</definedName>
    <definedName name="BExXUYND6EJO7CJ5KRICV4O1JNWK" localSheetId="0" hidden="1">#REF!</definedName>
    <definedName name="BExXV6FWG4H3S2QEUJZYIXILNGJ7" localSheetId="0" hidden="1">#REF!</definedName>
    <definedName name="BExXWWXHBZHA9J3N8K47F84X0M0L" localSheetId="0" hidden="1">#REF!</definedName>
    <definedName name="BExXXBM521DL8R4ZX7NZ3DBCUOR5" localSheetId="0" hidden="1">#REF!</definedName>
    <definedName name="BExXXC7OZI33XZ03NRMEP7VRLQK4" localSheetId="0" hidden="1">#REF!</definedName>
    <definedName name="BExXY0XT6GJE3MTRO04N33LOBYO1" hidden="1">[31]Table!$F$7:$G$7</definedName>
    <definedName name="BExXY5QFG6QP94SFT3935OBM8Y4K" localSheetId="0" hidden="1">#REF!</definedName>
    <definedName name="BExXY7TYEBFXRYUYIFHTN65RJ8EW" localSheetId="0" hidden="1">#REF!</definedName>
    <definedName name="BExXYLBHANUXC5FCTDDTGOVD3GQS" localSheetId="0" hidden="1">#REF!</definedName>
    <definedName name="BExXZOVPCEP495TQSON6PSRQ8XCY" localSheetId="0" hidden="1">#REF!</definedName>
    <definedName name="BExXZXKH7NBARQQAZM69Z57IH1MM" localSheetId="0" hidden="1">#REF!</definedName>
    <definedName name="BExY07WSDH5QEVM7BJXJK2ZRAI1O" localSheetId="0" hidden="1">#REF!</definedName>
    <definedName name="BExY17FABGPJJ2J9XI5X53R8O7JR" hidden="1">[31]Graph!$F$8:$G$8</definedName>
    <definedName name="BExY17KKZ7QY5ESCFC2U053SPI6J" hidden="1">[31]Table!$E$1:$E$1</definedName>
    <definedName name="BExY180UKNW5NIAWD6ZUYTFEH8QS" localSheetId="0" hidden="1">#REF!</definedName>
    <definedName name="BExY1DPTV4LSY9MEOUGXF8X052NA" localSheetId="0" hidden="1">#REF!</definedName>
    <definedName name="BExY1GK9ELBEKDD7O6HR6DUO8YGO" localSheetId="0" hidden="1">#REF!</definedName>
    <definedName name="BExY1WAT3937L08HLHIRQHMP2A3H" localSheetId="0" hidden="1">#REF!</definedName>
    <definedName name="BExY1YEBOSLMID7LURP8QB46AI91" localSheetId="0" hidden="1">#REF!</definedName>
    <definedName name="BExY2FS4LFX9OHOTQT7SJ2PXAC25" localSheetId="0" hidden="1">#REF!</definedName>
    <definedName name="BExY4PWCSFB8P3J3TBQB2MD67263" localSheetId="0" hidden="1">#REF!</definedName>
    <definedName name="BExY4RZW3KK11JLYBA4DWZ92M6LQ" localSheetId="0" hidden="1">#REF!</definedName>
    <definedName name="BExY4XOVTTNVZ577RLIEC7NZQFIX" localSheetId="0" hidden="1">#REF!</definedName>
    <definedName name="BExY51FNC1LPQCN87SH9EXI7ZTSQ" hidden="1">[31]Table!$G$2:$H$2</definedName>
    <definedName name="BExY53J7EXFEOFTRNAHLK7IH3ACB" localSheetId="0" hidden="1">#REF!</definedName>
    <definedName name="BExY5515SJTJS3VM80M3YYR0WF37" localSheetId="0" hidden="1">#REF!</definedName>
    <definedName name="BExY5515WE39FQ3EG5QHG67V9C0O" localSheetId="0" hidden="1">#REF!</definedName>
    <definedName name="BExY5986WNAD8NFCPXC9TVLBU4FG" localSheetId="0" hidden="1">[30]Table!#REF!</definedName>
    <definedName name="BExY5DF9MS25IFNWGJ1YAS5MDN8R" localSheetId="0" hidden="1">[30]Table!#REF!</definedName>
    <definedName name="BExY5ERVGL3UM2MGT8LJ0XPKTZEK" localSheetId="0" hidden="1">#REF!</definedName>
    <definedName name="BExY5EX6NJFK8W754ZVZDN5DS04K" localSheetId="0" hidden="1">#REF!</definedName>
    <definedName name="BExY5S3XD1NJT109CV54IFOHVLQ6" localSheetId="0" hidden="1">#REF!</definedName>
    <definedName name="BExZNY6X2WA353T7PNAFAFG21HHZ" localSheetId="0" hidden="1">#REF!</definedName>
    <definedName name="BExZNZDWRS6Q40L8OCWFEIVI0A1O" localSheetId="0" hidden="1">#REF!</definedName>
    <definedName name="BExZOBO9NYLGVJQ31LVQ9XS2ZT4N" localSheetId="0" hidden="1">#REF!</definedName>
    <definedName name="BExZQ3NT7H06VO0AR48WHZULZB93" localSheetId="0" hidden="1">#REF!</definedName>
    <definedName name="BExZQ7PJU07SEJMDX18U9YVDC2GU" localSheetId="0" hidden="1">#REF!</definedName>
    <definedName name="BExZQIHTGHK7OOI2Y2PN3JYBY82I" localSheetId="0" hidden="1">#REF!</definedName>
    <definedName name="BExZU2RMJTXOCS0ROPMYPE6WTD87" localSheetId="0" hidden="1">#REF!</definedName>
    <definedName name="BExZUF7G8FENTJKH9R1XUWXM6CWD" localSheetId="0" hidden="1">#REF!</definedName>
    <definedName name="BExZUNARUJBIZ08VCAV3GEVBIR3D" localSheetId="0" hidden="1">#REF!</definedName>
    <definedName name="BExZW5UARC8W9AQNLJX2I5WQWS5F" localSheetId="0" hidden="1">#REF!</definedName>
    <definedName name="BExZW7HRGN6A9YS41KI2B2UUMJ7X" localSheetId="0" hidden="1">#REF!</definedName>
    <definedName name="BExZW8ZPNV43UXGOT98FDNIBQHZY" localSheetId="0" hidden="1">#REF!</definedName>
    <definedName name="BExZWUF2V4HY3HI8JN9ZVPRWK1H3" localSheetId="0" hidden="1">#REF!</definedName>
    <definedName name="BExZWX45URTK9KYDJHEXL1OTZ833" localSheetId="0" hidden="1">#REF!</definedName>
    <definedName name="BExZX0EWQEZO86WDAD9A4EAEZ012" localSheetId="0" hidden="1">#REF!</definedName>
    <definedName name="BExZXT6JOXNKEDU23DKL8XZAJZIH" localSheetId="0" hidden="1">#REF!</definedName>
    <definedName name="BExZXUTYW1HWEEZ1LIX4OQWC7HL1" localSheetId="0" hidden="1">#REF!</definedName>
    <definedName name="BExZXY4NKQL9QD76YMQJ15U1C2G8" localSheetId="0" hidden="1">#REF!</definedName>
    <definedName name="BExZZCHAVHW8C2H649KRGVQ0WVRT" localSheetId="0" hidden="1">#REF!</definedName>
    <definedName name="BExZZTK54OTLF2YB68BHGOS27GEN" localSheetId="0" hidden="1">#REF!</definedName>
    <definedName name="BExZZXB3JQQG4SIZS4MRU6NNW7HI" localSheetId="0" hidden="1">#REF!</definedName>
    <definedName name="BG_Del" hidden="1">15</definedName>
    <definedName name="BG_Ins" hidden="1">4</definedName>
    <definedName name="BG_Mod" hidden="1">6</definedName>
    <definedName name="BhuResLife">[32]Assumptions!$B$35</definedName>
    <definedName name="Bhus45ResLife16">'[33]Inputs &amp; Assumptions'!$D$14</definedName>
    <definedName name="Bhusawal3BL17">'[34]Balance Life'!$N$45</definedName>
    <definedName name="BhusResLife16">'[33]Inputs &amp; Assumptions'!$B$3</definedName>
    <definedName name="BhusResLife17">'[33]Inputs &amp; Assumptions'!$G$16</definedName>
    <definedName name="bkd" localSheetId="0" hidden="1">{"'Sheet1'!$L$16"}</definedName>
    <definedName name="bm" localSheetId="0" hidden="1">{"'Sheet1'!$L$16"}</definedName>
    <definedName name="bn" localSheetId="0" hidden="1">{"'Sheet1'!$L$16"}</definedName>
    <definedName name="BSDateSF">[27]Masters!$C$28</definedName>
    <definedName name="Bsl3Reslife18">[35]Sheet1!$O$45</definedName>
    <definedName name="C_Data_1">'[36]2000-01'!#REF!</definedName>
    <definedName name="C_Data_2">'[36]2000-01'!#REF!</definedName>
    <definedName name="CASH">'[37]Balance Sheet'!$J$62</definedName>
    <definedName name="ChanResLife16">'[33]Inputs &amp; Assumptions'!$B$4</definedName>
    <definedName name="ChaResLife">[32]Assumptions!$B$36</definedName>
    <definedName name="ChartingArea">'[38]PL6-Revenue Bridge'!$A$6:$A$21,'[38]PL6-Revenue Bridge'!$E$6:$K$21</definedName>
    <definedName name="checkarea">[39]Settings!$E$1:$E$65536</definedName>
    <definedName name="CM10_C_RIGHT___">#REF!</definedName>
    <definedName name="cmb_Per10080G.StateCode">'[40]80G'!$B$84:$B$119</definedName>
    <definedName name="CMH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n" localSheetId="0" hidden="1">{"'Sheet1'!$L$16"}</definedName>
    <definedName name="co">'[21]Clause 9'!$A$2</definedName>
    <definedName name="CoAdd">[27]Masters!$C$4</definedName>
    <definedName name="CoName">[27]Masters!$C$3</definedName>
    <definedName name="conf_balamended" localSheetId="0" hidden="1">{#N/A,#N/A,FALSE,"PMTABB";#N/A,#N/A,FALSE,"PMTABB"}</definedName>
    <definedName name="conf_balamended" hidden="1">{#N/A,#N/A,FALSE,"PMTABB";#N/A,#N/A,FALSE,"PMTABB"}</definedName>
    <definedName name="CoStatus">[27]Masters!$C$7</definedName>
    <definedName name="curra">[41]Title!$G$11</definedName>
    <definedName name="CURRAPPLI">[39]Settings!$E$9</definedName>
    <definedName name="Currency">'[10]x-rate'!$A$2:$B$10</definedName>
    <definedName name="CV">#REF!</definedName>
    <definedName name="cwedkwqnb">#REF!</definedName>
    <definedName name="CY">[42]NP!$K$1</definedName>
    <definedName name="D">#REF!</definedName>
    <definedName name="_xlnm.Database">#REF!</definedName>
    <definedName name="Date">[19]BS!$C$1</definedName>
    <definedName name="dd">'[43]Main Bs'!$M$3</definedName>
    <definedName name="ddddddddddddd" localSheetId="0" hidden="1">[44]I!#REF!</definedName>
    <definedName name="dds">#REF!</definedName>
    <definedName name="Debt_Pct">[45]Assumptions!$B$13</definedName>
    <definedName name="dec01SchV">[46]sep01!$A$1:$L$51</definedName>
    <definedName name="DEDUCTION">[47]deduction!$B$1:$I$87</definedName>
    <definedName name="Depreciation" localSheetId="0" hidden="1">{"'Detail Summary'!$A$1:$F$83"}</definedName>
    <definedName name="Depreciation" hidden="1">{"'Detail Summary'!$A$1:$F$83"}</definedName>
    <definedName name="dfaf" localSheetId="0" hidden="1">{"'장비'!$A$3:$M$12"}</definedName>
    <definedName name="dfd">#REF!</definedName>
    <definedName name="DLYREVIEW">#REF!</definedName>
    <definedName name="dpc">'[48]dpc cost'!$D$1</definedName>
    <definedName name="DR" localSheetId="0" hidden="1">#REF!</definedName>
    <definedName name="ds">#REF!</definedName>
    <definedName name="dsf">#REF!</definedName>
    <definedName name="dw" localSheetId="0" hidden="1">{"'Sheet1'!$L$16"}</definedName>
    <definedName name="e" localSheetId="0" hidden="1">{"'Detail Summary'!$A$1:$F$83"}</definedName>
    <definedName name="e" hidden="1">{"'Detail Summary'!$A$1:$F$83"}</definedName>
    <definedName name="E_315MVA_Addl_Page1">#REF!</definedName>
    <definedName name="E_315MVA_Addl_Page2">#REF!</definedName>
    <definedName name="Erai_level">[49]Level_qty!$B$8:$C$528</definedName>
    <definedName name="es" localSheetId="0" hidden="1">{"'Sheet1'!$L$16"}</definedName>
    <definedName name="Esc_AGExp">[50]Assumptions!$B$4</definedName>
    <definedName name="Esc_Coal">[45]Assumptions!$B$6</definedName>
    <definedName name="Esc_DomGas">[45]Assumptions!$B$8</definedName>
    <definedName name="Esc_EmpExp">[45]Assumptions!$B$3</definedName>
    <definedName name="Esc_LNGas">[45]Assumptions!$B$9</definedName>
    <definedName name="Esc_Oil">[45]Assumptions!$B$7</definedName>
    <definedName name="Esc_OtherIncome">[45]Assumptions!$B$14</definedName>
    <definedName name="Esc_OtherVarCharge">[45]Assumptions!$B$10</definedName>
    <definedName name="Esc_RMExp">[50]Assumptions!$B$5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M">#REF!</definedName>
    <definedName name="EscOM10">#REF!</definedName>
    <definedName name="EscOM11">#REF!</definedName>
    <definedName name="EscOM12">#REF!</definedName>
    <definedName name="EscOM13">#REF!</definedName>
    <definedName name="EscOMMYT">#REF!</definedName>
    <definedName name="EscOMMYTMERC">#REF!</definedName>
    <definedName name="EscOtherIncome">#REF!</definedName>
    <definedName name="EscOtherVarCharge">#REF!</definedName>
    <definedName name="EscRMExp">#REF!</definedName>
    <definedName name="et" localSheetId="0" hidden="1">{"'Sheet1'!$L$16"}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localSheetId="0" hidden="1">{"'Sheet1'!$A$4386:$N$4591"}</definedName>
    <definedName name="exc" hidden="1">{"'Sheet1'!$A$4386:$N$4591"}</definedName>
    <definedName name="f" localSheetId="0" hidden="1">#REF!</definedName>
    <definedName name="f">'[51]Inputs &amp; Assumptions'!$D$14</definedName>
    <definedName name="FAX">#REF!</definedName>
    <definedName name="fd" localSheetId="0" hidden="1">{"'Sheet1'!$L$16"}</definedName>
    <definedName name="fdfd">'[52]Balance Life'!$N$52</definedName>
    <definedName name="fdgk" localSheetId="0" hidden="1">{"'Sheet1'!$L$16"}</definedName>
    <definedName name="fe" localSheetId="0" hidden="1">{"'Sheet1'!$L$16"}</definedName>
    <definedName name="ff">#REF!</definedName>
    <definedName name="FinCharge">[45]Assumptions!$B$25</definedName>
    <definedName name="FIXEDASSETS">[53]Cons!$B$2:$L$33</definedName>
    <definedName name="FPY">[42]NP!$L$2</definedName>
    <definedName name="fs" localSheetId="0" hidden="1">{"'Sheet1'!$L$16"}</definedName>
    <definedName name="fsffg">#REF!</definedName>
    <definedName name="Fuel_Exp_CY">#REF!</definedName>
    <definedName name="Fuel_Exp_EY">#REF!</definedName>
    <definedName name="Fuel_Exp_PY">#REF!</definedName>
    <definedName name="Function">[54]Instruction!$C$14</definedName>
    <definedName name="FY">[42]NP!$K$2</definedName>
    <definedName name="gdfgg">#REF!</definedName>
    <definedName name="geg">#REF!</definedName>
    <definedName name="gid" localSheetId="0" hidden="1">{"'Sheet1'!$L$16"}</definedName>
    <definedName name="gj" localSheetId="0" hidden="1">{"'Sheet1'!$L$16"}</definedName>
    <definedName name="gk0901int" localSheetId="0" hidden="1">{#N/A,#N/A,FALSE,"PMTABB";#N/A,#N/A,FALSE,"PMTABB"}</definedName>
    <definedName name="gk0901int" hidden="1">{#N/A,#N/A,FALSE,"PMTABB";#N/A,#N/A,FALSE,"PMTABB"}</definedName>
    <definedName name="gkd" localSheetId="0" hidden="1">{"'Sheet1'!$L$16"}</definedName>
    <definedName name="GR">#REF!</definedName>
    <definedName name="hghg">#REF!</definedName>
    <definedName name="hh" localSheetId="0" hidden="1">{"'Detail Summary'!$A$1:$F$83"}</definedName>
    <definedName name="hh" hidden="1">{"'Detail Summary'!$A$1:$F$83"}</definedName>
    <definedName name="HTML" localSheetId="0" hidden="1">{"'장비'!$A$3:$M$12"}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[32]Assumptions!$B$44</definedName>
    <definedName name="HydroResLife16">'[33]Inputs &amp; Assumptions'!$D$12</definedName>
    <definedName name="ICRP">'[55]16.IC-RP list'!$C$6:$C$524</definedName>
    <definedName name="icrplist">'[56]IC-RP list'!$C$4:$C$500</definedName>
    <definedName name="ie" localSheetId="0" hidden="1">{"'Sheet1'!$L$16"}</definedName>
    <definedName name="Inflationfactor">'[33]Inputs &amp; Assumptions'!$P$47</definedName>
    <definedName name="Insurance_money_received">SUM('[57]Interest 30-11-01 not PA 7%'!$E$151:$E$152)</definedName>
    <definedName name="interest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[32]Assumptions!$B$1</definedName>
    <definedName name="Interest_rate_for_working_capital___FY15">[32]Assumptions!$B$2</definedName>
    <definedName name="Interest_rate_for_working_capital___FY16">[32]Assumptions!$B$2</definedName>
    <definedName name="Interest_rate_for_working_capital___FY17">[32]Assumptions!$B$25</definedName>
    <definedName name="Interest_rate_for_working_capital___FY18">[32]Assumptions!$B$26</definedName>
    <definedName name="Interest_rate_for_working_capital___FY19">[32]Assumptions!$B$27</definedName>
    <definedName name="Interest_rate_for_working_capital___FY20">[32]Assumptions!$B$28</definedName>
    <definedName name="InterestrateforworkingcapitalFY15">#REF!</definedName>
    <definedName name="IntRate_11">[45]Assumptions!$B$11</definedName>
    <definedName name="IntRate_12">[45]Assumptions!$B$12</definedName>
    <definedName name="IntRate_WC">[28]Assumptions!$B$16</definedName>
    <definedName name="IntRate_WC10">[45]Assumptions!$B$16</definedName>
    <definedName name="IntRate_WC11">[45]Assumptions!$B$17</definedName>
    <definedName name="IntRate_WC12">[45]Assumptions!$B$18</definedName>
    <definedName name="IntRate12">#REF!</definedName>
    <definedName name="IntRate13">#REF!</definedName>
    <definedName name="IntRate14">#REF!</definedName>
    <definedName name="IntRate15">#REF!</definedName>
    <definedName name="IntRateWC11">[58]Assumptions!$B$3</definedName>
    <definedName name="IntRateWC12">#REF!</definedName>
    <definedName name="IntRateWC13">#REF!</definedName>
    <definedName name="IntRateWC14">#REF!</definedName>
    <definedName name="IntRateWC15">#REF!</definedName>
    <definedName name="IntRateWC17">#REF!</definedName>
    <definedName name="IntRateWC18">#REF!</definedName>
    <definedName name="IntRateWC19">#REF!</definedName>
    <definedName name="IntRateWC20">#REF!</definedName>
    <definedName name="Intt_Charge_cY">#REF!,#REF!</definedName>
    <definedName name="Intt_Charge_cy_1">'[59]A 3.7'!$H$35,'[59]A 3.7'!$H$44</definedName>
    <definedName name="Intt_Charge_eY">#REF!,#REF!</definedName>
    <definedName name="Intt_Charge_ey_1">'[59]A 3.7'!$I$35,'[59]A 3.7'!$I$44</definedName>
    <definedName name="Intt_Charge_PY">#REF!,#REF!</definedName>
    <definedName name="Intt_Charge_py_1">'[59]A 3.7'!$G$35,'[59]A 3.7'!$G$44</definedName>
    <definedName name="INVEST">#N/A</definedName>
    <definedName name="iop" localSheetId="0" hidden="1">{"'Sheet1'!$L$16"}</definedName>
    <definedName name="iowc16">'[33]Inputs &amp; Assumptions'!$M$40</definedName>
    <definedName name="iowc17onwards">'[33]Inputs &amp; Assumptions'!$M$41</definedName>
    <definedName name="Iowc18">'[33]Inputs &amp; Assumptions'!$M$42</definedName>
    <definedName name="Iowc19onwards">'[33]Inputs &amp; Assumptions'!$M$43</definedName>
    <definedName name="is" localSheetId="0" hidden="1">{"'Sheet1'!$L$16"}</definedName>
    <definedName name="IsCircular">#REF!</definedName>
    <definedName name="it" localSheetId="0" hidden="1">{"'Sheet1'!$L$16"}</definedName>
    <definedName name="ITEM_NO">"stock"</definedName>
    <definedName name="iv2dt" localSheetId="0" hidden="1">'[60]Eq. Mobilization'!#REF!</definedName>
    <definedName name="ivdt" localSheetId="0" hidden="1">'[60]Eq. Mobilization'!#REF!</definedName>
    <definedName name="K2000_">#N/A</definedName>
    <definedName name="KABOLINE" localSheetId="0" hidden="1">'[60]Eq. Mobilization'!#REF!</definedName>
    <definedName name="Kha5ResLife">[32]Assumptions!$B$45</definedName>
    <definedName name="Khap5ResLife16">'[33]Inputs &amp; Assumptions'!$D$13</definedName>
    <definedName name="khaperkheda">#REF!</definedName>
    <definedName name="KhapResLife16">'[33]Inputs &amp; Assumptions'!$D$7</definedName>
    <definedName name="KhaResLife">[32]Assumptions!$B$39</definedName>
    <definedName name="KKK" localSheetId="0" hidden="1">[61]DJ1!#REF!</definedName>
    <definedName name="KoraResLife16">'[33]Inputs &amp; Assumptions'!$D$8</definedName>
    <definedName name="KoraResLife17">'[33]Inputs &amp; Assumptions'!$G$17</definedName>
    <definedName name="KorResLife">[32]Assumptions!$B$40</definedName>
    <definedName name="L_Adjust">[62]Links!$H$1:$H$65536</definedName>
    <definedName name="L_AJE_Tot">[62]Links!$G$1:$G$65536</definedName>
    <definedName name="L_CY_Beg">[62]Links!$F$1:$F$65536</definedName>
    <definedName name="L_CY_End">[62]Links!$J$1:$J$65536</definedName>
    <definedName name="L_PY_End">[62]Links!$K$1:$K$65536</definedName>
    <definedName name="L_RJE_Tot">[62]Links!$I$1:$I$65536</definedName>
    <definedName name="LAC">'[63]Trial Balance - MARCH 2006'!$I$2</definedName>
    <definedName name="Last_Row">#N/A</definedName>
    <definedName name="Lease_Rent_Received">"income"</definedName>
    <definedName name="List_1">'[64]Long-Term Borrowings'!$K$2:$K$3</definedName>
    <definedName name="LLL" localSheetId="0" hidden="1">[61]DJ1!#REF!</definedName>
    <definedName name="LTR_M_NEW">#REF!</definedName>
    <definedName name="LTR_MOR">#REF!</definedName>
    <definedName name="m">'[65]3.Grouping - Profit &amp; Loss(mio)'!$C$1</definedName>
    <definedName name="mc">'[66]Clause 9'!$A$4</definedName>
    <definedName name="MethodAcc">[27]Masters!$C$46</definedName>
    <definedName name="MHM">[16]Details!$D$156</definedName>
    <definedName name="mn" localSheetId="0" hidden="1">{"'Sheet1'!$L$16"}</definedName>
    <definedName name="MONTH">#REF!</definedName>
    <definedName name="MStVal">[27]Masters!$C$47</definedName>
    <definedName name="name">[67]Params!$B$1</definedName>
    <definedName name="Nashik" localSheetId="0" hidden="1">#REF!</definedName>
    <definedName name="NashResLife16">'[33]Inputs &amp; Assumptions'!$D$9</definedName>
    <definedName name="NasResLife">[32]Assumptions!$B$41</definedName>
    <definedName name="NatureBusiness">[27]Masters!$C$45</definedName>
    <definedName name="nbdvqn">#REF!</definedName>
    <definedName name="NBhusResLife">[32]Assumptions!$B$46</definedName>
    <definedName name="new" localSheetId="0" hidden="1">[68]CE!#REF!</definedName>
    <definedName name="new" hidden="1">[68]CE!#REF!</definedName>
    <definedName name="nis" localSheetId="0" hidden="1">#REF!</definedName>
    <definedName name="NParliResLife">[32]Assumptions!$B$38</definedName>
    <definedName name="Number_of_Payments">#N/A</definedName>
    <definedName name="O">#REF!</definedName>
    <definedName name="officeq">[47]addition!$A$1:$G$220</definedName>
    <definedName name="Oil_page">#REF!</definedName>
    <definedName name="oxybel_interest">SUM('[22]a-4'!$E$99:$E$102)</definedName>
    <definedName name="p">#REF!</definedName>
    <definedName name="pacf">'[22]a-4'!$E$77</definedName>
    <definedName name="PAGE1">#REF!</definedName>
    <definedName name="page10">#REF!</definedName>
    <definedName name="PAGE10_6">#REF!</definedName>
    <definedName name="PAGE11">#REF!</definedName>
    <definedName name="PAGE11_6">#REF!</definedName>
    <definedName name="PAGE12">#REF!</definedName>
    <definedName name="PAGE12_6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0">#REF!</definedName>
    <definedName name="PAGE31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adams">SUM('[69]pa-mtly'!$O$8:$S$8)</definedName>
    <definedName name="paidchemineer">SUM('[69]pa-mtly'!$O$17:$S$17)</definedName>
    <definedName name="paidcopes">SUM('[69]pa-mtly'!$O$18:$S$18)</definedName>
    <definedName name="paiddba">SUM('[69]pa-mtly'!$O$22:$S$22)</definedName>
    <definedName name="paiddelavan">SUM('[69]pa-mtly'!$O$20:$S$20)</definedName>
    <definedName name="paiddkm51">SUM('[69]pa-mtly'!$O$24:$S$24)</definedName>
    <definedName name="paiddkm52">SUM('[69]pa-mtly'!$O$25:$S$25)</definedName>
    <definedName name="paidemba">SUM('[69]pa-mtly'!$O$30:$S$30)</definedName>
    <definedName name="paidenviro">SUM('[69]pa-mtly'!$O$31:$S$31)</definedName>
    <definedName name="paidflowserve">SUM('[69]pa-mtly'!$O$36:$S$36)</definedName>
    <definedName name="paidfmc">SUM('[69]pa-mtly'!$O$37:$S$37)</definedName>
    <definedName name="paidgeveke149">SUM('[69]pa-mtly'!$O$40:$S$40)</definedName>
    <definedName name="paidgeveke80">SUM('[69]pa-mtly'!$O$39:$S$39)</definedName>
    <definedName name="paidgeveke81">SUM('[69]pa-mtly'!$O$41:$S$41)</definedName>
    <definedName name="paidghhb">SUM('[69]pa-mtly'!$O$42:$S$42)</definedName>
    <definedName name="paidgutor110">SUM('[69]pa-mtly'!$O$46:$S$46)</definedName>
    <definedName name="paidgutor96">SUM('[69]pa-mtly'!$O$45:$S$45)</definedName>
    <definedName name="paidhamw">SUM('[69]pa-mtly'!$O$47:$S$47)</definedName>
    <definedName name="paidheurtey">SUM('[69]pa-mtly'!$O$47:$S$47)</definedName>
    <definedName name="paidhmd">SUM('[69]pa-mtly'!$O$50:$S$50)</definedName>
    <definedName name="paidhydro">SUM('[69]pa-mtly'!$O$54:$S$54)</definedName>
    <definedName name="paidkerp">SUM('[69]pa-mtly'!$O$61:$S$61)</definedName>
    <definedName name="paidkiekens">SUM('[69]pa-mtly'!$O$62:$S$62)</definedName>
    <definedName name="paidklinger">SUM('[69]pa-mtly'!$O$63:$S$63)</definedName>
    <definedName name="paidkoch">SUM('[69]pa-mtly'!$O$64:$S$64)</definedName>
    <definedName name="paidkuervers">SUM('[69]pa-mtly'!$O$72:$S$72)</definedName>
    <definedName name="paidliebert">SUM('[69]pa-mtly'!$O$76:$S$76)</definedName>
    <definedName name="paidliebherr">SUM('[69]pa-mtly'!$O$75:$S$75)</definedName>
    <definedName name="paidmann">SUM('[69]pa-mtly'!$P$80:$S$80)</definedName>
    <definedName name="paidmrm">SUM('[69]pa-mtly'!$O$88:$S$88)</definedName>
    <definedName name="paidnat">SUM('[69]pa-mtly'!$O$89:$S$89)</definedName>
    <definedName name="paidnp">SUM('[69]pa-mtly'!$O$95:$S$95)</definedName>
    <definedName name="paidods">SUM('[69]pa-mtly'!$O$109:$S$109)</definedName>
    <definedName name="paidoxybel951">SUM('[69]pa-mtly'!$O$118:$S$118)</definedName>
    <definedName name="paidoxybel952">SUM('[69]pa-mtly'!$O$119:$S$119)</definedName>
    <definedName name="paidpirelli">SUM('[69]pa-mtly'!$O$126:$S$126)</definedName>
    <definedName name="paidsafex">SUM('[69]pa-mtly'!$O$130:$S$130)</definedName>
    <definedName name="paidschulz">SUM('[69]pa-mtly'!$O$132:$S$132)</definedName>
    <definedName name="paidsirco">SUM('[69]pa-mtly'!$O$140:$S$140)</definedName>
    <definedName name="paidtaprogge">SUM('[69]pa-mtly'!$O$145:$S$145)</definedName>
    <definedName name="paidthermoheat165">SUM('[69]pa-mtly'!$O$148:$S$148)</definedName>
    <definedName name="paidthermoheat175">SUM('[69]pa-mtly'!$O$149:$S$149)</definedName>
    <definedName name="paidyokogawa">SUM('[69]pa-mtly'!$O$161:$S$161)</definedName>
    <definedName name="paidyork">SUM('[69]pa-mtly'!$O$162:$S$162)</definedName>
    <definedName name="ParasBL17">'[70]Balance Life'!$N$52</definedName>
    <definedName name="ParasResLife">[32]Assumptions!$B$42</definedName>
    <definedName name="ParasResLife16">'[33]Inputs &amp; Assumptions'!$D$10</definedName>
    <definedName name="Parli67ResLife16">'[33]Inputs &amp; Assumptions'!$D$6</definedName>
    <definedName name="ParliResLife">[32]Assumptions!$B$37</definedName>
    <definedName name="ParliResLife16">'[33]Inputs &amp; Assumptions'!$D$5</definedName>
    <definedName name="ParliResLife17">'[33]Inputs &amp; Assumptions'!$G$18</definedName>
    <definedName name="PartDesignation">[27]Masters!$C$16</definedName>
    <definedName name="pas">'[22]a-4'!$E$35</definedName>
    <definedName name="Peak1">#REF!</definedName>
    <definedName name="Peak2">#REF!</definedName>
    <definedName name="Peak3">#REF!</definedName>
    <definedName name="Peak4">#REF!</definedName>
    <definedName name="POI" localSheetId="0" hidden="1">#REF!</definedName>
    <definedName name="Pop_Ratio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_hike_Domestic_Coal">[71]Input!$M$61</definedName>
    <definedName name="Price_hike_FO">[71]Input!$M$63</definedName>
    <definedName name="Price_hike_Imported_Coal">[71]Input!$M$62</definedName>
    <definedName name="Price_hike_LDO">[71]Input!$M$64</definedName>
    <definedName name="_xlnm.Print_Area">#REF!</definedName>
    <definedName name="PRINT_AREA_MI">#REF!</definedName>
    <definedName name="_xlnm.Print_Titles">#REF!</definedName>
    <definedName name="PrintPG1">#REF!</definedName>
    <definedName name="PUR">#N/A</definedName>
    <definedName name="PY">[42]NP!$L$1</definedName>
    <definedName name="q" localSheetId="0" hidden="1">{"'Sheet1'!$A$4386:$N$4591"}</definedName>
    <definedName name="q" hidden="1">{"'Sheet1'!$A$4386:$N$4591"}</definedName>
    <definedName name="rid" localSheetId="0" hidden="1">{"'Sheet1'!$L$16"}</definedName>
    <definedName name="RMB">[72]Data!$D$10</definedName>
    <definedName name="ROEFY1718">[73]Input!$D$4</definedName>
    <definedName name="ROEFY1819">[73]Input!$D$5</definedName>
    <definedName name="ROEFY1920">[73]Input!$D$6</definedName>
    <definedName name="ROEFY2021">[73]Input!$D$7</definedName>
    <definedName name="ROEFY2122">[73]Input!$D$8</definedName>
    <definedName name="ROEFY2223">[73]Input!$D$9</definedName>
    <definedName name="ROEFY2324">[73]Input!$D$10</definedName>
    <definedName name="ROEFY2425">[73]Input!$D$11</definedName>
    <definedName name="ROff">'[74]Instruction Sheet'!$D$33</definedName>
    <definedName name="RSIN">[20]Sheet3!$D$3</definedName>
    <definedName name="RVI" localSheetId="0" hidden="1">#REF!</definedName>
    <definedName name="S">#REF!</definedName>
    <definedName name="S.1.4.3" localSheetId="0" hidden="1">{"Edition",#N/A,FALSE,"Data"}</definedName>
    <definedName name="S_CY_End_Data">[75]Lead!$F$1:$F$490</definedName>
    <definedName name="SANAND" localSheetId="0" hidden="1">{"'Sheet1'!$A$4386:$N$4591"}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'[76]Instruction Sheet'!$D$31</definedName>
    <definedName name="SCHv">[47]sep01!$A$1:$L$51</definedName>
    <definedName name="sd" localSheetId="0" hidden="1">{"'Sheet1'!$L$16"}</definedName>
    <definedName name="SDF">#REF!</definedName>
    <definedName name="sdfgdfg">#REF!</definedName>
    <definedName name="SECOAL">#REF!</definedName>
    <definedName name="SEOREP">#REF!</definedName>
    <definedName name="SEREPORT">#REF!</definedName>
    <definedName name="shft1">[48]SUMMERY!$P$1</definedName>
    <definedName name="shftI">[77]SUMMERY!$P$1</definedName>
    <definedName name="SKF">#N/A</definedName>
    <definedName name="SL">[16]Details!$D$195</definedName>
    <definedName name="spcl">[78]deb!$A$45:$G$49</definedName>
    <definedName name="spcl1">[78]deb!$A$45:$G$49</definedName>
    <definedName name="SSSSS" localSheetId="0" hidden="1">#REF!</definedName>
    <definedName name="ssssssssss" localSheetId="0" hidden="1">#REF!</definedName>
    <definedName name="States">[79]Codes!$C$20:$C$55</definedName>
    <definedName name="STX">[19]BS!$A$1</definedName>
    <definedName name="sxX" localSheetId="0" hidden="1">#REF!</definedName>
    <definedName name="t">#REF!</definedName>
    <definedName name="TAFName">[27]Masters!$C$19</definedName>
    <definedName name="TAMNo">[27]Masters!$C$23</definedName>
    <definedName name="TAName">[27]Masters!$C$20</definedName>
    <definedName name="TAPlace">[27]Masters!$C$43</definedName>
    <definedName name="TaxAudAdd">[27]Masters!$C$24</definedName>
    <definedName name="TaxAuditDate">[27]Masters!$C$40</definedName>
    <definedName name="TaxPaid10">[45]Assumptions!$B$22</definedName>
    <definedName name="TaxRate11">[45]Assumptions!$B$20</definedName>
    <definedName name="Taxrate12">#REF!</definedName>
    <definedName name="TaxTV">10%</definedName>
    <definedName name="TaxXL">5%</definedName>
    <definedName name="tb">[80]TRIALBALANCE!$A$5:$H$255</definedName>
    <definedName name="TD">[42]NP!$M$1</definedName>
    <definedName name="TextRefCopyRangeCount" hidden="1">1</definedName>
    <definedName name="tidf" localSheetId="0" hidden="1">{"'Sheet1'!$L$16"}</definedName>
    <definedName name="total_exposure_curr_rate">'[81]po-log - curr. rate'!$AH$91</definedName>
    <definedName name="TotalRoE10">[45]Assumptions!$B$23</definedName>
    <definedName name="tripping">#REF!</definedName>
    <definedName name="ttt" localSheetId="0" hidden="1">{"'장비'!$A$3:$M$12"}</definedName>
    <definedName name="U1LossPg1">#REF!</definedName>
    <definedName name="U1LossPg2">#REF!</definedName>
    <definedName name="U1PG1">#REF!</definedName>
    <definedName name="U1PG2">#REF!</definedName>
    <definedName name="U2LossPg1">#REF!</definedName>
    <definedName name="U2LossPg2">#REF!</definedName>
    <definedName name="U2Pg_2">#REF!</definedName>
    <definedName name="U2PG1">#REF!</definedName>
    <definedName name="U2PG2">#REF!</definedName>
    <definedName name="U3LossPg1">#REF!</definedName>
    <definedName name="U3lossPg2">#REF!</definedName>
    <definedName name="U3PG1">#REF!</definedName>
    <definedName name="U3PG2">#REF!</definedName>
    <definedName name="uNIT1">#REF!</definedName>
    <definedName name="uNIT2">#REF!</definedName>
    <definedName name="uNIT3">#REF!</definedName>
    <definedName name="UranResLife">[32]Assumptions!$B$43</definedName>
    <definedName name="UranResLife16">'[33]Inputs &amp; Assumptions'!$D$11</definedName>
    <definedName name="USDPP">[42]PP!$I$4</definedName>
    <definedName name="ut" localSheetId="0" hidden="1">{"'Sheet1'!$L$16"}</definedName>
    <definedName name="values">'[82]Determination of Threshold'!$B$3,'[82]Determination of Threshold'!$B$4,'[82]Determination of Threshold'!$B$15</definedName>
    <definedName name="VALuta">'[57]x-rate'!$A$2:$B$11</definedName>
    <definedName name="vf" localSheetId="0" hidden="1">{"'Sheet1'!$L$16"}</definedName>
    <definedName name="vn" localSheetId="0" hidden="1">{"'Sheet1'!$L$16"}</definedName>
    <definedName name="W">#REF!</definedName>
    <definedName name="water">'[4]FY 24-25 total'!$S$585,'[4]FY 24-25 total'!$P$576</definedName>
    <definedName name="WEEK">#REF!</definedName>
    <definedName name="WEEK_1A">#REF!</definedName>
    <definedName name="WEEK_1B">#REF!</definedName>
    <definedName name="WEEK_2A">#REF!</definedName>
    <definedName name="WEEK_2B">#REF!</definedName>
    <definedName name="wfsf">#REF!</definedName>
    <definedName name="Working_capital_Rate_of_Interest_for_FY_10_11">[28]Assumption_PwC!$C$116</definedName>
    <definedName name="wrn.AA." localSheetId="0" hidden="1">{#N/A,#N/A,FALSE,"PMTABB";#N/A,#N/A,FALSE,"PMTABB"}</definedName>
    <definedName name="wrn.AA." hidden="1">{#N/A,#N/A,FALSE,"PMTABB";#N/A,#N/A,FALSE,"PMTABB"}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R._.Output." localSheetId="0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localSheetId="0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localSheetId="0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localSheetId="0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Scope._.of._.Supply._.Mechanical." localSheetId="0" hidden="1">{#N/A,#N/A,FALSE,"Mechanical"}</definedName>
    <definedName name="wrn.testrpt." localSheetId="0" hidden="1">{"Edition",#N/A,FALSE,"Data"}</definedName>
    <definedName name="wrn1.formats" localSheetId="0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localSheetId="0" hidden="1">[7]CE!#REF!</definedName>
    <definedName name="x" hidden="1">[7]CE!#REF!</definedName>
    <definedName name="X1_">#REF!</definedName>
    <definedName name="X11__?___QUIT_">#REF!</definedName>
    <definedName name="XREF_COLUMN_11" localSheetId="0" hidden="1">#REF!</definedName>
    <definedName name="XREF_COLUMN_12" localSheetId="0" hidden="1">#REF!</definedName>
    <definedName name="XREF_COLUMN_3" hidden="1">'[83]12'!$K$1:$K$65536</definedName>
    <definedName name="XREF_COLUMN_4" localSheetId="0" hidden="1">#REF!</definedName>
    <definedName name="XREF_COLUMN_51" localSheetId="0" hidden="1">#REF!</definedName>
    <definedName name="XREF_COLUMN_6" localSheetId="0" hidden="1">#REF!</definedName>
    <definedName name="XREF_COLUMN_65" localSheetId="0" hidden="1">'[84]REVENUE SCHEDULE-'!#REF!</definedName>
    <definedName name="XREF_COLUMN_66" localSheetId="0" hidden="1">'[85]TS (Data)'!#REF!</definedName>
    <definedName name="XREF_COLUMN_7" localSheetId="0" hidden="1">#REF!</definedName>
    <definedName name="XREF_COLUMN_70" localSheetId="0" hidden="1">#REF!</definedName>
    <definedName name="XREF_COLUMN_71" localSheetId="0" hidden="1">[85]UI!#REF!</definedName>
    <definedName name="XREF_COLUMN_72" localSheetId="0" hidden="1">'[85]REVENUE SCHEDULE-'!#REF!</definedName>
    <definedName name="XREF_COLUMN_85" localSheetId="0" hidden="1">#REF!</definedName>
    <definedName name="XREF_COLUMN_9" localSheetId="0" hidden="1">#REF!</definedName>
    <definedName name="XRefActiveRow" localSheetId="0" hidden="1">#REF!</definedName>
    <definedName name="XRefColumnsCount" hidden="1">2</definedName>
    <definedName name="XRefCopy100Row" localSheetId="0" hidden="1">#REF!</definedName>
    <definedName name="XRefCopy101Row" localSheetId="0" hidden="1">#REF!</definedName>
    <definedName name="XRefCopy102Row" localSheetId="0" hidden="1">#REF!</definedName>
    <definedName name="XRefCopy110Row" localSheetId="0" hidden="1">#REF!</definedName>
    <definedName name="XRefCopy111Row" localSheetId="0" hidden="1">#REF!</definedName>
    <definedName name="XRefCopy112Row" localSheetId="0" hidden="1">#REF!</definedName>
    <definedName name="XRefCopy12Row" localSheetId="0" hidden="1">#REF!</definedName>
    <definedName name="XRefCopy13" localSheetId="0" hidden="1">#REF!</definedName>
    <definedName name="XRefCopy13Row" localSheetId="0" hidden="1">#REF!</definedName>
    <definedName name="XRefCopy150Row" localSheetId="0" hidden="1">#REF!</definedName>
    <definedName name="XRefCopy151Row" localSheetId="0" hidden="1">#REF!</definedName>
    <definedName name="XRefCopy152Row" localSheetId="0" hidden="1">#REF!</definedName>
    <definedName name="XRefCopy160Row" localSheetId="0" hidden="1">#REF!</definedName>
    <definedName name="XRefCopy161Row" localSheetId="0" hidden="1">#REF!</definedName>
    <definedName name="XRefCopy162Row" localSheetId="0" hidden="1">#REF!</definedName>
    <definedName name="XRefCopy163Row" localSheetId="0" hidden="1">#REF!</definedName>
    <definedName name="XRefCopy165Row" localSheetId="0" hidden="1">#REF!</definedName>
    <definedName name="XRefCopy166" localSheetId="0" hidden="1">'[85]REVENUE SCHEDULE-'!#REF!</definedName>
    <definedName name="XRefCopy166Row" localSheetId="0" hidden="1">#REF!</definedName>
    <definedName name="XRefCopy167" localSheetId="0" hidden="1">'[85]REVENUE SCHEDULE-'!#REF!</definedName>
    <definedName name="XRefCopy167Row" localSheetId="0" hidden="1">#REF!</definedName>
    <definedName name="XRefCopy168Row" localSheetId="0" hidden="1">#REF!</definedName>
    <definedName name="XRefCopy169Row" localSheetId="0" hidden="1">#REF!</definedName>
    <definedName name="XRefCopy177Row" localSheetId="0" hidden="1">#REF!</definedName>
    <definedName name="XRefCopy179Row" localSheetId="0" hidden="1">#REF!</definedName>
    <definedName name="XRefCopy17Row" localSheetId="0" hidden="1">#REF!</definedName>
    <definedName name="XRefCopy18" localSheetId="0" hidden="1">#REF!</definedName>
    <definedName name="XRefCopy183Row" localSheetId="0" hidden="1">#REF!</definedName>
    <definedName name="XRefCopy184Row" localSheetId="0" hidden="1">#REF!</definedName>
    <definedName name="XRefCopy185Row" localSheetId="0" hidden="1">#REF!</definedName>
    <definedName name="XRefCopy190Row" localSheetId="0" hidden="1">#REF!</definedName>
    <definedName name="XRefCopy191Row" localSheetId="0" hidden="1">#REF!</definedName>
    <definedName name="XRefCopy192Row" localSheetId="0" hidden="1">#REF!</definedName>
    <definedName name="XRefCopy201Row" localSheetId="0" hidden="1">#REF!</definedName>
    <definedName name="XRefCopy202Row" localSheetId="0" hidden="1">#REF!</definedName>
    <definedName name="XRefCopy203Row" localSheetId="0" hidden="1">#REF!</definedName>
    <definedName name="XRefCopy210Row" localSheetId="0" hidden="1">#REF!</definedName>
    <definedName name="XRefCopy211Row" localSheetId="0" hidden="1">#REF!</definedName>
    <definedName name="XRefCopy212Row" localSheetId="0" hidden="1">#REF!</definedName>
    <definedName name="XRefCopy22Row" hidden="1">[83]XREF!$A$3:$IV$3</definedName>
    <definedName name="XRefCopy230Row" localSheetId="0" hidden="1">#REF!</definedName>
    <definedName name="XRefCopy23Row" localSheetId="0" hidden="1">#REF!</definedName>
    <definedName name="XRefCopy24" localSheetId="0" hidden="1">#REF!</definedName>
    <definedName name="XRefCopy24Row" hidden="1">[83]XREF!$A$5:$IV$5</definedName>
    <definedName name="XRefCopy25Row" hidden="1">[83]XREF!$A$6:$IV$6</definedName>
    <definedName name="XRefCopy26Row" hidden="1">[83]XREF!$A$7:$IV$7</definedName>
    <definedName name="XRefCopy27" hidden="1">'[83]12'!$J$28</definedName>
    <definedName name="XRefCopy27Row" hidden="1">[83]XREF!$A$8:$IV$8</definedName>
    <definedName name="XRefCopy28" localSheetId="0" hidden="1">#REF!</definedName>
    <definedName name="XRefCopy28Row" localSheetId="0" hidden="1">#REF!</definedName>
    <definedName name="XRefCopy29" localSheetId="0" hidden="1">#REF!</definedName>
    <definedName name="XRefCopy30" localSheetId="0" hidden="1">#REF!</definedName>
    <definedName name="XRefCopy30Row" localSheetId="0" hidden="1">#REF!</definedName>
    <definedName name="XRefCopy31Row" localSheetId="0" hidden="1">#REF!</definedName>
    <definedName name="XRefCopy78Row" localSheetId="0" hidden="1">#REF!</definedName>
    <definedName name="XRefCopy79Row" localSheetId="0" hidden="1">#REF!</definedName>
    <definedName name="XRefCopy7Row" localSheetId="0" hidden="1">#REF!</definedName>
    <definedName name="XRefCopy8" localSheetId="0" hidden="1">'[86]Oustanding Balances'!#REF!</definedName>
    <definedName name="XRefCopy80Row" localSheetId="0" hidden="1">#REF!</definedName>
    <definedName name="XRefCopy81" localSheetId="0" hidden="1">'[84]15 Days provn-our working'!#REF!</definedName>
    <definedName name="XRefCopy81Row" localSheetId="0" hidden="1">#REF!</definedName>
    <definedName name="XRefCopy82Row" localSheetId="0" hidden="1">#REF!</definedName>
    <definedName name="XRefCopy83" localSheetId="0" hidden="1">#REF!</definedName>
    <definedName name="XRefCopy87Row" localSheetId="0" hidden="1">#REF!</definedName>
    <definedName name="XRefCopy88Row" localSheetId="0" hidden="1">#REF!</definedName>
    <definedName name="XRefCopy89Row" localSheetId="0" hidden="1">#REF!</definedName>
    <definedName name="XRefCopyRangeCount" hidden="1">2</definedName>
    <definedName name="XRefPaste13Row" localSheetId="0" hidden="1">#REF!</definedName>
    <definedName name="XRefPaste14Row" localSheetId="0" hidden="1">#REF!</definedName>
    <definedName name="XRefPaste15Row" localSheetId="0" hidden="1">#REF!</definedName>
    <definedName name="XRefPaste173Row" localSheetId="0" hidden="1">#REF!</definedName>
    <definedName name="XRefPaste174Row" localSheetId="0" hidden="1">#REF!</definedName>
    <definedName name="XRefPaste175Row" localSheetId="0" hidden="1">#REF!</definedName>
    <definedName name="XRefPaste178Row" localSheetId="0" hidden="1">#REF!</definedName>
    <definedName name="XRefPaste179Row" localSheetId="0" hidden="1">#REF!</definedName>
    <definedName name="XRefPaste17Row" localSheetId="0" hidden="1">#REF!</definedName>
    <definedName name="XRefPaste18" localSheetId="0" hidden="1">'[84]15 Days provn-our working'!#REF!</definedName>
    <definedName name="XRefPaste180Row" localSheetId="0" hidden="1">#REF!</definedName>
    <definedName name="XRefPaste182Row" localSheetId="0" hidden="1">#REF!</definedName>
    <definedName name="XRefPaste183Row" localSheetId="0" hidden="1">#REF!</definedName>
    <definedName name="XRefPaste186Row" localSheetId="0" hidden="1">#REF!</definedName>
    <definedName name="XRefPaste187Row" localSheetId="0" hidden="1">#REF!</definedName>
    <definedName name="XRefPaste188Row" localSheetId="0" hidden="1">#REF!</definedName>
    <definedName name="XRefPaste189Row" localSheetId="0" hidden="1">#REF!</definedName>
    <definedName name="XRefPaste18Row" localSheetId="0" hidden="1">#REF!</definedName>
    <definedName name="XRefPaste19" localSheetId="0" hidden="1">'[84]15 Days provn-our working'!#REF!</definedName>
    <definedName name="XRefPaste190" localSheetId="0" hidden="1">'[85]REVENUE SCHEDULE-'!#REF!</definedName>
    <definedName name="XRefPaste190Row" localSheetId="0" hidden="1">#REF!</definedName>
    <definedName name="XRefPaste191" localSheetId="0" hidden="1">'[85]REVENUE SCHEDULE-'!#REF!</definedName>
    <definedName name="XRefPaste191Row" localSheetId="0" hidden="1">#REF!</definedName>
    <definedName name="XRefPaste192" localSheetId="0" hidden="1">[85]UI!#REF!</definedName>
    <definedName name="XRefPaste192Row" localSheetId="0" hidden="1">#REF!</definedName>
    <definedName name="XRefPaste193" localSheetId="0" hidden="1">#REF!</definedName>
    <definedName name="XRefPaste193Row" localSheetId="0" hidden="1">#REF!</definedName>
    <definedName name="XRefPaste200Row" localSheetId="0" hidden="1">#REF!</definedName>
    <definedName name="XRefPaste201Row" localSheetId="0" hidden="1">#REF!</definedName>
    <definedName name="XRefPaste202Row" localSheetId="0" hidden="1">#REF!</definedName>
    <definedName name="XRefPaste207Row" localSheetId="0" hidden="1">#REF!</definedName>
    <definedName name="XRefPaste208Row" localSheetId="0" hidden="1">#REF!</definedName>
    <definedName name="XRefPaste209Row" localSheetId="0" hidden="1">#REF!</definedName>
    <definedName name="XRefPaste211Row" localSheetId="0" hidden="1">#REF!</definedName>
    <definedName name="XRefPaste212Row" localSheetId="0" hidden="1">#REF!</definedName>
    <definedName name="XRefPaste213Row" localSheetId="0" hidden="1">#REF!</definedName>
    <definedName name="XRefPaste227Row" localSheetId="0" hidden="1">#REF!</definedName>
    <definedName name="XRefPaste228Row" localSheetId="0" hidden="1">#REF!</definedName>
    <definedName name="XRefPaste22Row" localSheetId="0" hidden="1">#REF!</definedName>
    <definedName name="XRefPasteRangeCount" hidden="1">2</definedName>
    <definedName name="xsxa" localSheetId="0" hidden="1">{"'Sheet1'!$A$4386:$N$4591"}</definedName>
    <definedName name="xsxa" hidden="1">{"'Sheet1'!$A$4386:$N$4591"}</definedName>
    <definedName name="xx" localSheetId="0" hidden="1">#REF!</definedName>
    <definedName name="xx">'[87]2000-01'!#REF!</definedName>
    <definedName name="xxx" localSheetId="0" hidden="1">[7]CE!#REF!</definedName>
    <definedName name="xxx" hidden="1">[7]CE!#REF!</definedName>
    <definedName name="xxxx" localSheetId="0" hidden="1">[7]CE!#REF!</definedName>
    <definedName name="xxxx" hidden="1">[7]CE!#REF!</definedName>
    <definedName name="XZZZ" localSheetId="0" hidden="1">#REF!</definedName>
    <definedName name="ye">'[21]Clause 9'!$A$3</definedName>
    <definedName name="YEAR">#REF!</definedName>
    <definedName name="YEAR1">#REF!</definedName>
    <definedName name="YearStart2">'[88]PL6-Revenue Bridge'!$B$14</definedName>
    <definedName name="YearStart3">'[88]PL6-Revenue Bridge'!$B$21</definedName>
    <definedName name="yi" localSheetId="0" hidden="1">{"'Sheet1'!$L$16"}</definedName>
    <definedName name="yuiuy">#REF!</definedName>
    <definedName name="대" localSheetId="0" hidden="1">{"Edition",#N/A,FALSE,"Data"}</definedName>
    <definedName name="ㄹㅇㄴ" localSheetId="0" hidden="1">{"'Sheet1'!$L$16"}</definedName>
    <definedName name="ㅁㅁㅁㅁ" localSheetId="0" hidden="1">{"Edition",#N/A,FALSE,"Data"}</definedName>
    <definedName name="몰라" localSheetId="0" hidden="1">{"Edition",#N/A,FALSE,"Data"}</definedName>
    <definedName name="ㅅㄷ" localSheetId="0" hidden="1">{"'Sheet1'!$L$16"}</definedName>
    <definedName name="영흥" localSheetId="0" hidden="1">{"Edition",#N/A,FALSE,"Data"}</definedName>
    <definedName name="영흥2" localSheetId="0" hidden="1">{"Edition",#N/A,FALSE,"Data"}</definedName>
    <definedName name="위치" localSheetId="0" hidden="1">{"Edition",#N/A,FALSE,"Data"}</definedName>
    <definedName name="추" localSheetId="0" hidden="1">{"'Sheet1'!$L$16"}</definedName>
    <definedName name="추가분" localSheetId="0" hidden="1">{"'장비'!$A$3:$M$12"}</definedName>
    <definedName name="토목변경" localSheetId="0" hidden="1">{"'장비'!$A$3:$M$12"}</definedName>
    <definedName name="토목실행예산" localSheetId="0" hidden="1">{"'장비'!$A$3:$M$12"}</definedName>
    <definedName name="토목조정분" localSheetId="0" hidden="1">{"'장비'!$A$3:$M$12"}</definedName>
    <definedName name="ㅎㅎㄹ" localSheetId="0" hidden="1">{"Edition",#N/A,FALSE,"Data"}</definedName>
    <definedName name="할" localSheetId="0" hidden="1">{"'Sheet1'!$L$16"}</definedName>
    <definedName name="항" localSheetId="0" hidden="1">{"'Sheet1'!$L$16"}</definedName>
    <definedName name="ㅑㅅ" localSheetId="0" hidden="1">{"'Sheet1'!$L$16"}</definedName>
    <definedName name="ㅘ" localSheetId="0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  <c r="F54" i="1"/>
  <c r="I48" i="1"/>
  <c r="H48" i="1"/>
  <c r="G48" i="1"/>
  <c r="F48" i="1"/>
  <c r="C48" i="1"/>
  <c r="I38" i="1"/>
  <c r="H38" i="1"/>
  <c r="G38" i="1"/>
  <c r="F38" i="1"/>
  <c r="C38" i="1"/>
  <c r="I31" i="1"/>
  <c r="H31" i="1"/>
  <c r="G31" i="1"/>
  <c r="F31" i="1"/>
  <c r="C31" i="1"/>
  <c r="D16" i="1"/>
  <c r="E15" i="1" s="1"/>
  <c r="E16" i="1" s="1"/>
  <c r="C16" i="1"/>
  <c r="C17" i="1" s="1"/>
  <c r="K9" i="1"/>
  <c r="J9" i="1"/>
  <c r="I9" i="1"/>
  <c r="I36" i="1" s="1"/>
  <c r="H9" i="1"/>
  <c r="G9" i="1"/>
  <c r="G36" i="1" s="1"/>
  <c r="F9" i="1"/>
  <c r="E9" i="1"/>
  <c r="D9" i="1"/>
  <c r="D36" i="1" s="1"/>
  <c r="C9" i="1"/>
  <c r="C36" i="1" s="1"/>
  <c r="C37" i="1" s="1"/>
  <c r="D35" i="1" s="1"/>
  <c r="K7" i="1"/>
  <c r="G7" i="1"/>
  <c r="G21" i="1" s="1"/>
  <c r="D7" i="1"/>
  <c r="D21" i="1" s="1"/>
  <c r="C7" i="1"/>
  <c r="C27" i="1" s="1"/>
  <c r="K6" i="1"/>
  <c r="J6" i="1"/>
  <c r="J7" i="1" s="1"/>
  <c r="I6" i="1"/>
  <c r="I7" i="1" s="1"/>
  <c r="H6" i="1"/>
  <c r="H7" i="1" s="1"/>
  <c r="G6" i="1"/>
  <c r="F6" i="1"/>
  <c r="F7" i="1" s="1"/>
  <c r="E6" i="1"/>
  <c r="E7" i="1" s="1"/>
  <c r="D6" i="1"/>
  <c r="C6" i="1"/>
  <c r="F21" i="1" l="1"/>
  <c r="F27" i="1"/>
  <c r="H27" i="1"/>
  <c r="H21" i="1"/>
  <c r="D37" i="1"/>
  <c r="E35" i="1" s="1"/>
  <c r="D39" i="1"/>
  <c r="C39" i="1"/>
  <c r="I27" i="1"/>
  <c r="I21" i="1"/>
  <c r="J21" i="1"/>
  <c r="J36" i="1"/>
  <c r="J27" i="1"/>
  <c r="F15" i="1"/>
  <c r="F16" i="1" s="1"/>
  <c r="E17" i="1"/>
  <c r="F36" i="1"/>
  <c r="E21" i="1"/>
  <c r="E27" i="1"/>
  <c r="E36" i="1"/>
  <c r="H36" i="1"/>
  <c r="C21" i="1"/>
  <c r="C22" i="1" s="1"/>
  <c r="D27" i="1"/>
  <c r="D17" i="1"/>
  <c r="G27" i="1"/>
  <c r="E37" i="1" l="1"/>
  <c r="F35" i="1" s="1"/>
  <c r="E39" i="1"/>
  <c r="D20" i="1"/>
  <c r="C42" i="1"/>
  <c r="C44" i="1" s="1"/>
  <c r="C28" i="1" s="1"/>
  <c r="C29" i="1" s="1"/>
  <c r="F17" i="1"/>
  <c r="G15" i="1"/>
  <c r="G16" i="1" s="1"/>
  <c r="H15" i="1" l="1"/>
  <c r="H16" i="1" s="1"/>
  <c r="G17" i="1"/>
  <c r="C30" i="1"/>
  <c r="C32" i="1" s="1"/>
  <c r="D26" i="1"/>
  <c r="D22" i="1"/>
  <c r="E20" i="1" s="1"/>
  <c r="F37" i="1"/>
  <c r="G35" i="1" s="1"/>
  <c r="G37" i="1" l="1"/>
  <c r="H35" i="1" s="1"/>
  <c r="G39" i="1"/>
  <c r="F39" i="1"/>
  <c r="D42" i="1"/>
  <c r="D44" i="1" s="1"/>
  <c r="D28" i="1" s="1"/>
  <c r="D29" i="1"/>
  <c r="E26" i="1" s="1"/>
  <c r="E22" i="1"/>
  <c r="F20" i="1" s="1"/>
  <c r="E42" i="1"/>
  <c r="E44" i="1" s="1"/>
  <c r="E28" i="1" s="1"/>
  <c r="I15" i="1"/>
  <c r="I16" i="1" s="1"/>
  <c r="H17" i="1"/>
  <c r="D30" i="1" l="1"/>
  <c r="D32" i="1" s="1"/>
  <c r="F22" i="1"/>
  <c r="G20" i="1" s="1"/>
  <c r="F42" i="1"/>
  <c r="F44" i="1" s="1"/>
  <c r="F28" i="1" s="1"/>
  <c r="E29" i="1"/>
  <c r="F26" i="1" s="1"/>
  <c r="I17" i="1"/>
  <c r="J15" i="1"/>
  <c r="J16" i="1" s="1"/>
  <c r="J17" i="1" s="1"/>
  <c r="H39" i="1"/>
  <c r="H37" i="1"/>
  <c r="I35" i="1" s="1"/>
  <c r="E30" i="1" l="1"/>
  <c r="E32" i="1" s="1"/>
  <c r="G22" i="1"/>
  <c r="H20" i="1" s="1"/>
  <c r="F29" i="1"/>
  <c r="G26" i="1" s="1"/>
  <c r="I37" i="1"/>
  <c r="J35" i="1" s="1"/>
  <c r="I39" i="1"/>
  <c r="J37" i="1" l="1"/>
  <c r="J39" i="1" s="1"/>
  <c r="H22" i="1"/>
  <c r="I20" i="1" s="1"/>
  <c r="G42" i="1"/>
  <c r="G44" i="1" s="1"/>
  <c r="G28" i="1" s="1"/>
  <c r="G29" i="1" s="1"/>
  <c r="F30" i="1"/>
  <c r="F32" i="1" s="1"/>
  <c r="H26" i="1" l="1"/>
  <c r="G30" i="1"/>
  <c r="G32" i="1" s="1"/>
  <c r="I22" i="1"/>
  <c r="J20" i="1" s="1"/>
  <c r="H42" i="1"/>
  <c r="H44" i="1" s="1"/>
  <c r="H28" i="1" s="1"/>
  <c r="J22" i="1" l="1"/>
  <c r="J42" i="1" s="1"/>
  <c r="J44" i="1" s="1"/>
  <c r="J28" i="1" s="1"/>
  <c r="I42" i="1"/>
  <c r="I44" i="1" s="1"/>
  <c r="I28" i="1" s="1"/>
  <c r="H29" i="1"/>
  <c r="I26" i="1" s="1"/>
  <c r="I29" i="1" l="1"/>
  <c r="J26" i="1" s="1"/>
  <c r="I30" i="1"/>
  <c r="I32" i="1" s="1"/>
  <c r="H30" i="1"/>
  <c r="H32" i="1" s="1"/>
  <c r="J29" i="1" l="1"/>
  <c r="J30" i="1"/>
  <c r="J32" i="1" s="1"/>
  <c r="C47" i="1" l="1"/>
  <c r="D47" i="1"/>
  <c r="E47" i="1"/>
  <c r="F47" i="1"/>
  <c r="G47" i="1"/>
  <c r="H47" i="1"/>
  <c r="I47" i="1"/>
  <c r="J47" i="1"/>
  <c r="C49" i="1"/>
  <c r="D49" i="1"/>
  <c r="E49" i="1"/>
  <c r="F49" i="1"/>
  <c r="G49" i="1"/>
  <c r="H49" i="1"/>
  <c r="I49" i="1"/>
  <c r="J49" i="1"/>
  <c r="C51" i="1"/>
  <c r="D51" i="1"/>
  <c r="E51" i="1"/>
  <c r="F51" i="1"/>
  <c r="G51" i="1"/>
  <c r="H51" i="1"/>
  <c r="I51" i="1"/>
  <c r="J51" i="1"/>
  <c r="C55" i="1"/>
  <c r="D55" i="1"/>
  <c r="E55" i="1"/>
  <c r="F55" i="1"/>
  <c r="G55" i="1"/>
  <c r="H55" i="1"/>
  <c r="I55" i="1"/>
  <c r="J55" i="1"/>
  <c r="D58" i="1"/>
  <c r="E58" i="1"/>
  <c r="F58" i="1"/>
  <c r="G58" i="1"/>
  <c r="H58" i="1"/>
  <c r="I58" i="1"/>
  <c r="J58" i="1"/>
  <c r="C59" i="1"/>
  <c r="D59" i="1"/>
  <c r="E59" i="1"/>
  <c r="F59" i="1"/>
  <c r="G59" i="1"/>
  <c r="H59" i="1"/>
  <c r="I59" i="1"/>
  <c r="J59" i="1"/>
  <c r="C60" i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J61" i="1"/>
</calcChain>
</file>

<file path=xl/sharedStrings.xml><?xml version="1.0" encoding="utf-8"?>
<sst xmlns="http://schemas.openxmlformats.org/spreadsheetml/2006/main" count="63" uniqueCount="59">
  <si>
    <t>Impact of discharge of undischarge liabilities  in case of Parli 8</t>
  </si>
  <si>
    <t>FY</t>
  </si>
  <si>
    <t>FY 16-17</t>
  </si>
  <si>
    <t>FY 17-18</t>
  </si>
  <si>
    <t>FY 18-19</t>
  </si>
  <si>
    <t>FY 19-20</t>
  </si>
  <si>
    <t>FY 20-21</t>
  </si>
  <si>
    <t>FY 21-22</t>
  </si>
  <si>
    <t>FY 22-23</t>
  </si>
  <si>
    <t>FY 23-24</t>
  </si>
  <si>
    <t>FY 24-25</t>
  </si>
  <si>
    <t>Remark</t>
  </si>
  <si>
    <t>Discharge of UDL approved by MERC in Case NO. 227 of 2022</t>
  </si>
  <si>
    <t>Discharge of UDL - Revised submission</t>
  </si>
  <si>
    <t>Incremental add cap to be claimed as diffference of above two</t>
  </si>
  <si>
    <t>Debt %</t>
  </si>
  <si>
    <t>Equity %</t>
  </si>
  <si>
    <t>Parli 8</t>
  </si>
  <si>
    <t>FY Start date</t>
  </si>
  <si>
    <t>FY Closing date</t>
  </si>
  <si>
    <t>Days</t>
  </si>
  <si>
    <t>GFA</t>
  </si>
  <si>
    <t>GFA Opening</t>
  </si>
  <si>
    <t>Addition</t>
  </si>
  <si>
    <t>GFA Closing balance</t>
  </si>
  <si>
    <t xml:space="preserve">Interest on Loan </t>
  </si>
  <si>
    <t xml:space="preserve">Opening Loan </t>
  </si>
  <si>
    <t>Addition of loan</t>
  </si>
  <si>
    <t>Loan Repayment</t>
  </si>
  <si>
    <t xml:space="preserve">Closing Loan </t>
  </si>
  <si>
    <t xml:space="preserve">Average Loan </t>
  </si>
  <si>
    <t>Interest Rate</t>
  </si>
  <si>
    <t>RoE</t>
  </si>
  <si>
    <t xml:space="preserve">Opening Equity </t>
  </si>
  <si>
    <t>Closing</t>
  </si>
  <si>
    <t>Rate of ROE</t>
  </si>
  <si>
    <t>ROE</t>
  </si>
  <si>
    <t xml:space="preserve">Depreciation </t>
  </si>
  <si>
    <t>Average GFA</t>
  </si>
  <si>
    <t xml:space="preserve">Depreciation rate on Plant and Mahinery </t>
  </si>
  <si>
    <t xml:space="preserve">Interest on Working Capital </t>
  </si>
  <si>
    <t>Addition in Recievable for 2 months</t>
  </si>
  <si>
    <t>Rate of Interest</t>
  </si>
  <si>
    <t>IOWC</t>
  </si>
  <si>
    <t>Additional ARR to be allowed</t>
  </si>
  <si>
    <t xml:space="preserve">Normative Availability </t>
  </si>
  <si>
    <t xml:space="preserve">Actual Availability </t>
  </si>
  <si>
    <t>Amount to be recovered</t>
  </si>
  <si>
    <t xml:space="preserve">Carrying Cost </t>
  </si>
  <si>
    <t>FY18</t>
  </si>
  <si>
    <t>FY19</t>
  </si>
  <si>
    <t>FY20</t>
  </si>
  <si>
    <t>FY21</t>
  </si>
  <si>
    <t>FY22</t>
  </si>
  <si>
    <t>FY23</t>
  </si>
  <si>
    <t>FY24</t>
  </si>
  <si>
    <t>opening Amount</t>
  </si>
  <si>
    <t>Addition during the year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</si>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</sst>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name val="Book Antiqua"/>
      <family val="1"/>
    </font>
    <font>
      <i/>
      <sz val="11"/>
      <color theme="1"/>
      <name val="Book Antiqua"/>
      <family val="1"/>
    </font>
    <font>
      <b/>
      <sz val="16"/>
      <color theme="1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4" xfId="0" applyFont="1" applyBorder="1"/>
    <xf numFmtId="43" fontId="3" fillId="0" borderId="5" xfId="1" applyFont="1" applyBorder="1"/>
    <xf numFmtId="43" fontId="5" fillId="0" borderId="5" xfId="1" applyFont="1" applyBorder="1"/>
    <xf numFmtId="43" fontId="3" fillId="0" borderId="6" xfId="1" applyFont="1" applyBorder="1"/>
    <xf numFmtId="43" fontId="3" fillId="0" borderId="0" xfId="1" applyFont="1"/>
    <xf numFmtId="0" fontId="2" fillId="3" borderId="4" xfId="0" applyFont="1" applyFill="1" applyBorder="1"/>
    <xf numFmtId="43" fontId="2" fillId="3" borderId="5" xfId="0" applyNumberFormat="1" applyFont="1" applyFill="1" applyBorder="1"/>
    <xf numFmtId="43" fontId="2" fillId="3" borderId="6" xfId="0" applyNumberFormat="1" applyFont="1" applyFill="1" applyBorder="1"/>
    <xf numFmtId="9" fontId="3" fillId="4" borderId="5" xfId="0" applyNumberFormat="1" applyFont="1" applyFill="1" applyBorder="1"/>
    <xf numFmtId="9" fontId="3" fillId="4" borderId="6" xfId="0" applyNumberFormat="1" applyFont="1" applyFill="1" applyBorder="1"/>
    <xf numFmtId="0" fontId="3" fillId="0" borderId="7" xfId="0" applyFont="1" applyBorder="1"/>
    <xf numFmtId="9" fontId="3" fillId="4" borderId="8" xfId="0" applyNumberFormat="1" applyFont="1" applyFill="1" applyBorder="1"/>
    <xf numFmtId="9" fontId="3" fillId="4" borderId="9" xfId="0" applyNumberFormat="1" applyFont="1" applyFill="1" applyBorder="1"/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14" fontId="3" fillId="0" borderId="0" xfId="0" applyNumberFormat="1" applyFont="1"/>
    <xf numFmtId="1" fontId="3" fillId="0" borderId="0" xfId="0" applyNumberFormat="1" applyFont="1"/>
    <xf numFmtId="0" fontId="7" fillId="6" borderId="0" xfId="0" applyFont="1" applyFill="1"/>
    <xf numFmtId="0" fontId="7" fillId="0" borderId="0" xfId="0" applyFont="1"/>
    <xf numFmtId="43" fontId="3" fillId="0" borderId="0" xfId="1" applyFont="1" applyFill="1"/>
    <xf numFmtId="43" fontId="8" fillId="0" borderId="0" xfId="1" applyFont="1"/>
    <xf numFmtId="43" fontId="8" fillId="0" borderId="0" xfId="1" applyFont="1" applyFill="1"/>
    <xf numFmtId="0" fontId="8" fillId="0" borderId="0" xfId="0" applyFont="1"/>
    <xf numFmtId="10" fontId="3" fillId="0" borderId="0" xfId="0" applyNumberFormat="1" applyFont="1"/>
    <xf numFmtId="10" fontId="3" fillId="0" borderId="0" xfId="2" applyNumberFormat="1" applyFont="1" applyFill="1"/>
    <xf numFmtId="2" fontId="3" fillId="0" borderId="0" xfId="0" applyNumberFormat="1" applyFont="1"/>
    <xf numFmtId="10" fontId="3" fillId="4" borderId="0" xfId="0" applyNumberFormat="1" applyFont="1" applyFill="1"/>
    <xf numFmtId="0" fontId="2" fillId="7" borderId="0" xfId="0" applyFont="1" applyFill="1"/>
    <xf numFmtId="2" fontId="2" fillId="7" borderId="0" xfId="0" applyNumberFormat="1" applyFont="1" applyFill="1"/>
    <xf numFmtId="9" fontId="3" fillId="0" borderId="13" xfId="0" applyNumberFormat="1" applyFont="1" applyBorder="1"/>
    <xf numFmtId="0" fontId="3" fillId="4" borderId="0" xfId="0" applyFont="1" applyFill="1"/>
    <xf numFmtId="43" fontId="3" fillId="4" borderId="0" xfId="1" applyFont="1" applyFill="1"/>
    <xf numFmtId="2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Data/UDL%20and%20LD/UDL%20b225%20&amp;%20b280%20Liability%20discharged%20mail%20to%20RCD%20Dt%2006.08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TR/Data/MSPGCL%20MYT%20Order-Final%20Model_ME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Data/Clean%20Model_Case%20No.%20227%20of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True%20Up%20and%20MYT%20Summary_FY26-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ADOS%20EMI/Downloads/201-04REL-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RK%20PEN%20DATA_28.01.2008/Performance/PERFORMANCE/ocm/Yearly_perf/OCMJAN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GL/GGL%20quarters/GGL%20Ind%20AS%20FS%20Template%20%2001%2006%202016-OBS%20format%20v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Tariff%20Petition_MO\02%20Capex\FY13\02%20May%202012\Capex%20Report%20May_201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/MERC%20Cases%202017/196%20of%202017/Revised%20Petition/To%20MERC_21.06.2018_FINAL/Annexure%201_MTR%20petition%20format_%2021.06.2018/Consolidated%20MTR%20formats_20-06-2018_F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HPCL%20Documents/Financials/March%20-%2017/Standalone/Accounts/HPCL%20Ind%20AS%20Financials%20March%202017%2026%20May%202017%201109h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philips\xlsjjp\mseb%20Jan%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ocuments/MSPGCL%20FY12%20ARR%20Petition%20and%20Model%2031Mar11/ARR%20formats%20SM%2029Mar1940_old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esktop/MSPGCL%20Main%20Folder/Revised%20True-up%20&amp;%20APR/Workings/Annexure%202_revise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689;&#44428;\C\WIN98\TEMP\REPORT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k'(A)\&#45817;&#51652;-A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02%20REVENUE%20SCHEDULE%20MARCH%2010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REVENUE%20SCHEDULE%20SEP%202009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For%20Cash%20Flow\Copy%20of%206301%208%20EURO%20NOTES%20(2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tention Paid 17-18 to2324 Pro"/>
      <sheetName val="Retention Paid 17-18to23-24 Civ"/>
    </sheetNames>
    <sheetDataSet>
      <sheetData sheetId="0">
        <row r="13">
          <cell r="D13">
            <v>0.65500069999999999</v>
          </cell>
          <cell r="E13">
            <v>6.9758439000000001</v>
          </cell>
          <cell r="F13">
            <v>36.005579900000001</v>
          </cell>
          <cell r="G13">
            <v>0.62018790000000001</v>
          </cell>
          <cell r="H13">
            <v>0.6165467</v>
          </cell>
          <cell r="I13">
            <v>1.0943301999999999</v>
          </cell>
          <cell r="J13">
            <v>0</v>
          </cell>
          <cell r="K13">
            <v>0</v>
          </cell>
          <cell r="L13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apacity"/>
      <sheetName val="Availability"/>
      <sheetName val="PLF"/>
      <sheetName val="AUX"/>
      <sheetName val="Energy"/>
      <sheetName val="GSHR"/>
      <sheetName val="SFOC"/>
      <sheetName val="Transit Loss"/>
      <sheetName val="MSPGCL Fuel Data-MYT"/>
      <sheetName val="GCV data"/>
      <sheetName val="Fuel Prices"/>
      <sheetName val="GCV of fuels"/>
      <sheetName val="EC-FY 2017-18"/>
      <sheetName val="EC-FY 2018-19"/>
      <sheetName val="EC-FY 2019-20"/>
      <sheetName val="ECR(Summary)"/>
      <sheetName val="MYT(PPT)"/>
      <sheetName val="EC-FY 2020-21"/>
      <sheetName val="EC-FY 2021-22 "/>
      <sheetName val="EC-FY 2022-23 "/>
      <sheetName val="EC-FY 2023-24 "/>
      <sheetName val="EC-FY 2024-25"/>
      <sheetName val="Other charges"/>
      <sheetName val="Capex Input"/>
      <sheetName val="Add Cap Input-R"/>
      <sheetName val="Addl. Cap.(Summary)"/>
      <sheetName val="Addl. Cap.(4th MYT)"/>
      <sheetName val="RoE"/>
      <sheetName val="IoL"/>
      <sheetName val="RSD"/>
      <sheetName val="Depreciation(Summary)"/>
      <sheetName val="Addl. Cap.(Asset class wise)"/>
      <sheetName val="Depreciation"/>
      <sheetName val="O&amp;M"/>
      <sheetName val="O&amp;M (4th MYT)"/>
      <sheetName val="IoWC"/>
      <sheetName val="NTI"/>
      <sheetName val="HYDRO Tariff"/>
      <sheetName val="AFC Reduction"/>
      <sheetName val="Sharing of AUX"/>
      <sheetName val="Summary of True up"/>
      <sheetName val="True-up impact"/>
      <sheetName val="Sheet1"/>
      <sheetName val="Tariff (Order)"/>
      <sheetName val="AFC@Target Availability"/>
      <sheetName val="True-up(PPT)"/>
      <sheetName val="F2.6(SHP)"/>
      <sheetName val="F2.6(Bhira)"/>
      <sheetName val="F2.6(Koyna)"/>
      <sheetName val="Sheet2"/>
      <sheetName val="F2.6(Tillari)"/>
      <sheetName val="F2.2(Bhusawal)"/>
      <sheetName val="F2.3(Bhusawal)"/>
      <sheetName val="F2.2(CPR)"/>
      <sheetName val="F2.3(CPR)"/>
      <sheetName val="F2.2(KPKD)"/>
      <sheetName val="F2.3(KPKD)"/>
      <sheetName val="F2.2(Koradi)"/>
      <sheetName val="F2.3(Koradi)"/>
      <sheetName val="F2.2(Nashik)"/>
      <sheetName val="F2.3(Nashik)"/>
      <sheetName val="F2.2(Uran)"/>
      <sheetName val="F2.3(Uran)"/>
      <sheetName val="F2.2(Paras 3&amp;4)"/>
      <sheetName val="F2.3(Paras 3&amp;4)"/>
      <sheetName val="F2.2(Parli 6&amp;7)"/>
      <sheetName val="F2.3(Parli 6&amp;7)"/>
      <sheetName val="F2.2(KPKD 5)"/>
      <sheetName val="F2.3(KPKD 5)"/>
      <sheetName val="F2.2(BSWL 4&amp;5)"/>
      <sheetName val="F2.3(BSWL 4&amp;5)"/>
      <sheetName val="F2.2(Koradi 8-10)"/>
      <sheetName val="F2.3(Koradi 8-10)"/>
      <sheetName val="F2.2(CPR 8&amp;9)"/>
      <sheetName val="F2.3(CPR 8&amp;9)"/>
      <sheetName val="F2.2(Parli 8)"/>
      <sheetName val="F2.3(Parli 8)"/>
      <sheetName val="F5(BSWL)"/>
      <sheetName val="F5(CPR)"/>
      <sheetName val="F5(KPKD)"/>
      <sheetName val="F5(Koradi)"/>
      <sheetName val="F5(Nasik)"/>
      <sheetName val="F5(Parli)"/>
      <sheetName val="F5(Uran)"/>
      <sheetName val="F5(Paras 3&amp;4)"/>
      <sheetName val="F5(Parli 6&amp;7)"/>
      <sheetName val="F5(KPKD 5)"/>
      <sheetName val="F5(BSWL 4&amp;5)"/>
      <sheetName val="F5(Koradi 8-10)"/>
      <sheetName val="F5(CPR 8&amp;9)"/>
      <sheetName val="F5(Parli 8)"/>
      <sheetName val="F5(SHP)"/>
      <sheetName val="F5(Bhira)"/>
      <sheetName val="F5(Koyna)"/>
      <sheetName val="F5(Tillari)"/>
      <sheetName val="F6(BSWL)"/>
      <sheetName val="F6(CPR)"/>
      <sheetName val="F6(KPKD)"/>
      <sheetName val="F6(Koradi)"/>
      <sheetName val="F6(Nasik)"/>
      <sheetName val="F6(Parli)"/>
      <sheetName val="F6(Uran)"/>
      <sheetName val="F6(Paras 3&amp;4)"/>
      <sheetName val="F6(Parli 6&amp;7)"/>
      <sheetName val="F6(KPKD 5)"/>
      <sheetName val="F6(BSWL 4&amp;5)"/>
      <sheetName val="F6(Koradi 8-10)"/>
      <sheetName val="F6(CPR 8&amp;9)"/>
      <sheetName val="F6(Parli 8)"/>
      <sheetName val="F6(SHP)"/>
      <sheetName val="F6(Bhira)"/>
      <sheetName val="F6(Koyna)"/>
      <sheetName val="F6(Tillari)"/>
      <sheetName val="F7(BSWL)"/>
      <sheetName val="F7(CPR)"/>
      <sheetName val="F7(KPKD)"/>
      <sheetName val="F7(Koradi)"/>
      <sheetName val="F7(Nasik)"/>
      <sheetName val="F7(Uran)"/>
      <sheetName val="F7(Paras 3&amp;4)"/>
      <sheetName val="F7(Parli 6&amp;7)"/>
      <sheetName val="F7(KPKD 5)"/>
      <sheetName val="F7(BSWL 4&amp;5)"/>
      <sheetName val="F7(Koradi 8-10)"/>
      <sheetName val="F7(CPR 8&amp;9)"/>
      <sheetName val="F7(Parli 8)"/>
      <sheetName val="F7(SHP)"/>
      <sheetName val="F7(Bhira)"/>
      <sheetName val="F7(Koyna)"/>
      <sheetName val="F7(Tillari)"/>
      <sheetName val="Q5 Bhusawal (U-2,3)"/>
      <sheetName val="Q5 Bhusawal (U-4,5)"/>
      <sheetName val="Q5 Cpur (U-1,7,9)"/>
      <sheetName val="Q5 Cpur (U-8)"/>
      <sheetName val="Q5 Nasik"/>
      <sheetName val="Q5 Paras"/>
      <sheetName val="Q5 Parli (U-6,7)"/>
      <sheetName val="Q5 Parli (U-8)"/>
      <sheetName val="Q5 KPKD (U-1,4)"/>
      <sheetName val="Q5 KPKD (U-5)"/>
      <sheetName val="Q5 Koradi (U-5 to 7)"/>
      <sheetName val="Q5 Koradi (U-8)"/>
      <sheetName val="MSPGCL MYT Order-Final Model_ME"/>
    </sheetNames>
    <sheetDataSet>
      <sheetData sheetId="0"/>
      <sheetData sheetId="1">
        <row r="4">
          <cell r="P4">
            <v>210</v>
          </cell>
        </row>
      </sheetData>
      <sheetData sheetId="2">
        <row r="5">
          <cell r="R5">
            <v>0.8</v>
          </cell>
        </row>
      </sheetData>
      <sheetData sheetId="3"/>
      <sheetData sheetId="4"/>
      <sheetData sheetId="5">
        <row r="5">
          <cell r="Z5">
            <v>703.71517440000002</v>
          </cell>
        </row>
      </sheetData>
      <sheetData sheetId="6">
        <row r="5">
          <cell r="U5">
            <v>2787</v>
          </cell>
        </row>
      </sheetData>
      <sheetData sheetId="7"/>
      <sheetData sheetId="8"/>
      <sheetData sheetId="9"/>
      <sheetData sheetId="10"/>
      <sheetData sheetId="11">
        <row r="25">
          <cell r="BF25">
            <v>5258.210976358384</v>
          </cell>
        </row>
      </sheetData>
      <sheetData sheetId="12">
        <row r="26">
          <cell r="BI26">
            <v>3964.9276719705058</v>
          </cell>
        </row>
      </sheetData>
      <sheetData sheetId="13"/>
      <sheetData sheetId="14"/>
      <sheetData sheetId="15">
        <row r="20">
          <cell r="E20">
            <v>284.58694125776566</v>
          </cell>
        </row>
      </sheetData>
      <sheetData sheetId="16"/>
      <sheetData sheetId="17"/>
      <sheetData sheetId="18">
        <row r="20">
          <cell r="E20">
            <v>449.86750551669519</v>
          </cell>
        </row>
      </sheetData>
      <sheetData sheetId="19">
        <row r="20">
          <cell r="E20">
            <v>460.45165183461796</v>
          </cell>
        </row>
      </sheetData>
      <sheetData sheetId="20">
        <row r="20">
          <cell r="E20">
            <v>471.3040282359413</v>
          </cell>
        </row>
      </sheetData>
      <sheetData sheetId="21">
        <row r="8">
          <cell r="E8">
            <v>1152.1827080467199</v>
          </cell>
        </row>
      </sheetData>
      <sheetData sheetId="22">
        <row r="8">
          <cell r="E8">
            <v>1149.0346678608</v>
          </cell>
        </row>
      </sheetData>
      <sheetData sheetId="23"/>
      <sheetData sheetId="24"/>
      <sheetData sheetId="25"/>
      <sheetData sheetId="26">
        <row r="16">
          <cell r="L16">
            <v>0</v>
          </cell>
        </row>
      </sheetData>
      <sheetData sheetId="27"/>
      <sheetData sheetId="28">
        <row r="24">
          <cell r="Z24">
            <v>89.133073493956374</v>
          </cell>
        </row>
        <row r="37">
          <cell r="T37">
            <v>7.4999999999999997E-2</v>
          </cell>
        </row>
      </sheetData>
      <sheetData sheetId="29">
        <row r="24">
          <cell r="AA24">
            <v>34.508363690814583</v>
          </cell>
        </row>
        <row r="37">
          <cell r="S37">
            <v>0.12133084089832136</v>
          </cell>
        </row>
      </sheetData>
      <sheetData sheetId="30"/>
      <sheetData sheetId="31">
        <row r="14">
          <cell r="AB14">
            <v>172.96337472319405</v>
          </cell>
        </row>
      </sheetData>
      <sheetData sheetId="32"/>
      <sheetData sheetId="33">
        <row r="6">
          <cell r="U6">
            <v>3.4063698999999996</v>
          </cell>
        </row>
      </sheetData>
      <sheetData sheetId="34">
        <row r="1">
          <cell r="AU1">
            <v>2.5000000000000001E-2</v>
          </cell>
        </row>
      </sheetData>
      <sheetData sheetId="35">
        <row r="29">
          <cell r="D29">
            <v>139.44999999999999</v>
          </cell>
        </row>
      </sheetData>
      <sheetData sheetId="36">
        <row r="24">
          <cell r="J24">
            <v>0.14050000000000001</v>
          </cell>
        </row>
        <row r="37">
          <cell r="W37">
            <v>0.1079</v>
          </cell>
        </row>
      </sheetData>
      <sheetData sheetId="37">
        <row r="5">
          <cell r="AI5">
            <v>2.73</v>
          </cell>
        </row>
      </sheetData>
      <sheetData sheetId="38"/>
      <sheetData sheetId="39">
        <row r="15">
          <cell r="D15">
            <v>0.80900000000000005</v>
          </cell>
        </row>
      </sheetData>
      <sheetData sheetId="40"/>
      <sheetData sheetId="41"/>
      <sheetData sheetId="42"/>
      <sheetData sheetId="43"/>
      <sheetData sheetId="44">
        <row r="24">
          <cell r="O24">
            <v>533.76</v>
          </cell>
        </row>
      </sheetData>
      <sheetData sheetId="45">
        <row r="100">
          <cell r="E100">
            <v>1650.6036212464592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view Order_180 of 2020"/>
      <sheetName val="BTPS_4-5 LD Impact"/>
      <sheetName val="KRD_8-10 LD impact"/>
      <sheetName val="CPR8-9 UDL impact"/>
      <sheetName val="Parli8 UDL impact"/>
      <sheetName val="GFA"/>
      <sheetName val="IoL"/>
      <sheetName val="RoE"/>
      <sheetName val="MoF"/>
      <sheetName val="Rate of RoE"/>
      <sheetName val="Depreciation (Summary)"/>
      <sheetName val="Depreciation"/>
      <sheetName val="O&amp;M (Summary)"/>
      <sheetName val="O&amp;M expenses"/>
      <sheetName val="EC"/>
      <sheetName val="Price &amp; GCV of fuels"/>
      <sheetName val="IoWC"/>
      <sheetName val="Hydro tariff"/>
      <sheetName val="Sharing of AUX"/>
      <sheetName val="AFC reduction"/>
      <sheetName val="ARR"/>
      <sheetName val="Summary of true-up"/>
      <sheetName val="Total gap(surplus)"/>
      <sheetName val="Summary of Tariff"/>
    </sheetNames>
    <sheetDataSet>
      <sheetData sheetId="0"/>
      <sheetData sheetId="1"/>
      <sheetData sheetId="2">
        <row r="5">
          <cell r="D5">
            <v>6302.29</v>
          </cell>
        </row>
      </sheetData>
      <sheetData sheetId="3">
        <row r="5">
          <cell r="G5">
            <v>183.47</v>
          </cell>
        </row>
      </sheetData>
      <sheetData sheetId="4"/>
      <sheetData sheetId="5"/>
      <sheetData sheetId="6">
        <row r="7">
          <cell r="Z7">
            <v>3.4063698999999996</v>
          </cell>
        </row>
      </sheetData>
      <sheetData sheetId="7">
        <row r="6">
          <cell r="AW6">
            <v>1.3120477311902958</v>
          </cell>
        </row>
        <row r="35">
          <cell r="H35">
            <v>0.10373363337416727</v>
          </cell>
          <cell r="U35">
            <v>0.11051628470140584</v>
          </cell>
          <cell r="AH35">
            <v>0.10671074094948595</v>
          </cell>
        </row>
      </sheetData>
      <sheetData sheetId="8">
        <row r="24">
          <cell r="R24">
            <v>95.735024512780882</v>
          </cell>
        </row>
        <row r="36">
          <cell r="G36">
            <v>0.155</v>
          </cell>
          <cell r="M36">
            <v>0.14500000000000002</v>
          </cell>
          <cell r="S36">
            <v>0.14000000000000001</v>
          </cell>
        </row>
      </sheetData>
      <sheetData sheetId="9">
        <row r="5">
          <cell r="AG5">
            <v>0</v>
          </cell>
        </row>
      </sheetData>
      <sheetData sheetId="10">
        <row r="13">
          <cell r="K13">
            <v>0</v>
          </cell>
        </row>
      </sheetData>
      <sheetData sheetId="11">
        <row r="25">
          <cell r="X25">
            <v>8.9107337894947563</v>
          </cell>
        </row>
      </sheetData>
      <sheetData sheetId="12">
        <row r="6">
          <cell r="C6">
            <v>0</v>
          </cell>
        </row>
      </sheetData>
      <sheetData sheetId="13">
        <row r="34">
          <cell r="H34">
            <v>327.19381096612739</v>
          </cell>
        </row>
      </sheetData>
      <sheetData sheetId="14">
        <row r="25">
          <cell r="K25">
            <v>3.9374645938216254E-2</v>
          </cell>
        </row>
      </sheetData>
      <sheetData sheetId="15">
        <row r="5">
          <cell r="AC5">
            <v>3202</v>
          </cell>
        </row>
      </sheetData>
      <sheetData sheetId="16">
        <row r="78">
          <cell r="I78">
            <v>43042.511526228787</v>
          </cell>
        </row>
      </sheetData>
      <sheetData sheetId="17">
        <row r="23">
          <cell r="J23">
            <v>9.6600000000000005E-2</v>
          </cell>
        </row>
        <row r="35">
          <cell r="J35">
            <v>9.6600000000000005E-2</v>
          </cell>
        </row>
        <row r="53">
          <cell r="J53">
            <v>8.5699999999999998E-2</v>
          </cell>
        </row>
        <row r="71">
          <cell r="J71">
            <v>8.5000000000000006E-2</v>
          </cell>
        </row>
      </sheetData>
      <sheetData sheetId="18">
        <row r="10">
          <cell r="G10">
            <v>142.27395097268763</v>
          </cell>
        </row>
      </sheetData>
      <sheetData sheetId="19"/>
      <sheetData sheetId="20">
        <row r="14">
          <cell r="D14">
            <v>0.83720000000000006</v>
          </cell>
        </row>
        <row r="17">
          <cell r="D17">
            <v>0.67479999999999996</v>
          </cell>
        </row>
        <row r="35">
          <cell r="D35">
            <v>0.97057926116921989</v>
          </cell>
        </row>
        <row r="53">
          <cell r="D53">
            <v>0.80321608143949785</v>
          </cell>
        </row>
      </sheetData>
      <sheetData sheetId="21">
        <row r="62">
          <cell r="T62">
            <v>3.9892058040198344</v>
          </cell>
        </row>
      </sheetData>
      <sheetData sheetId="22">
        <row r="6">
          <cell r="AB6">
            <v>1617.4522786292432</v>
          </cell>
        </row>
      </sheetData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SL 500 Incr Claim-186 of 2024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Op Parameters MYT"/>
      <sheetName val="FY 22-23"/>
      <sheetName val="BTPS_4-5 LD Impact"/>
      <sheetName val="FY 23-24"/>
      <sheetName val="FY 24-25 H1"/>
      <sheetName val="Fuel Projection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Esc rates"/>
      <sheetName val="COD'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9">
          <cell r="N69">
            <v>0.54910000000000003</v>
          </cell>
        </row>
        <row r="739">
          <cell r="N739">
            <v>0.14000000000000001</v>
          </cell>
        </row>
        <row r="748">
          <cell r="N748">
            <v>0.10530767571926453</v>
          </cell>
        </row>
        <row r="766">
          <cell r="N766">
            <v>9.2987671232876712E-2</v>
          </cell>
        </row>
      </sheetData>
      <sheetData sheetId="18"/>
      <sheetData sheetId="19"/>
      <sheetData sheetId="20"/>
      <sheetData sheetId="21"/>
      <sheetData sheetId="22"/>
      <sheetData sheetId="23">
        <row r="576">
          <cell r="P576">
            <v>1.0966819999999999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>
            <v>0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 refreshError="1"/>
      <sheetData sheetId="66" refreshError="1"/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38">
          <cell r="A38">
            <v>0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 t="str">
            <v xml:space="preserve">ESTIMATE FOR INSTALLATION OF ADDITIONAL 1X40MVA 132/33KV TRANSFORMER AT EXISTING EHV SUBSTATION 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 t="str">
            <v xml:space="preserve">ESTIMATE FOR INSTALLATION OF ADDITIONAL 1X40MVA 132/33KV TRANSFORMER AT EXISTING EHV SUBSTATION 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>
            <v>0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>
            <v>0</v>
          </cell>
        </row>
      </sheetData>
      <sheetData sheetId="101">
        <row r="38">
          <cell r="A38" t="str">
            <v xml:space="preserve">ESTIMATE FOR INSTALLATION OF ADDITIONAL 1X40MVA 132/33KV TRANSFORMER AT EXISTING EHV SUBSTATION </v>
          </cell>
        </row>
      </sheetData>
      <sheetData sheetId="102">
        <row r="38">
          <cell r="A38" t="str">
            <v xml:space="preserve">ESTIMATE FOR INSTALLATION OF ADDITIONAL 1X40MVA 132/33KV TRANSFORMER AT EXISTING EHV SUBSTATION </v>
          </cell>
        </row>
      </sheetData>
      <sheetData sheetId="103">
        <row r="38">
          <cell r="A38" t="str">
            <v xml:space="preserve">ESTIMATE FOR INSTALLATION OF ADDITIONAL 1X40MVA 132/33KV TRANSFORMER AT EXISTING EHV SUBSTATION </v>
          </cell>
        </row>
      </sheetData>
      <sheetData sheetId="104">
        <row r="38">
          <cell r="A38" t="str">
            <v xml:space="preserve">ESTIMATE FOR INSTALLATION OF ADDITIONAL 1X40MVA 132/33KV TRANSFORMER AT EXISTING EHV SUBSTATION </v>
          </cell>
        </row>
      </sheetData>
      <sheetData sheetId="105">
        <row r="38">
          <cell r="A38" t="str">
            <v xml:space="preserve">ESTIMATE FOR INSTALLATION OF ADDITIONAL 1X40MVA 132/33KV TRANSFORMER AT EXISTING EHV SUBSTATION </v>
          </cell>
        </row>
      </sheetData>
      <sheetData sheetId="106">
        <row r="38">
          <cell r="A38" t="str">
            <v xml:space="preserve">ESTIMATE FOR INSTALLATION OF ADDITIONAL 1X40MVA 132/33KV TRANSFORMER AT EXISTING EHV SUBSTATION </v>
          </cell>
        </row>
      </sheetData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>
            <v>0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/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/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>
        <row r="38">
          <cell r="A38" t="str">
            <v xml:space="preserve">ESTIMATE FOR INSTALLATION OF ADDITIONAL 1X40MVA 132/33KV TRANSFORMER AT EXISTING EHV SUBSTATION 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Masters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>
        <row r="30">
          <cell r="V30">
            <v>27.489999999999995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Graph"/>
      <sheetName val="Table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I"/>
      <sheetName val="I(B)"/>
      <sheetName val="loss"/>
      <sheetName val="en-pur"/>
      <sheetName val="en-pur-cum"/>
      <sheetName val="Amt-cum"/>
      <sheetName val="1998-99"/>
      <sheetName val="I(B) (2)"/>
      <sheetName val="Amt-cum 98-99"/>
      <sheetName val="dtls"/>
      <sheetName val="1997-98"/>
      <sheetName val="1996-97"/>
      <sheetName val="5-inter"/>
      <sheetName val="5-inter -cum"/>
      <sheetName val="ins spares"/>
      <sheetName val="Input_Sheet"/>
      <sheetName val="Financial Estimates"/>
      <sheetName val="OT-Common (DB)"/>
      <sheetName val="OT-Common (Cr)"/>
      <sheetName val="OT-Discom(DB)"/>
      <sheetName val="OT-Discom(CR)"/>
      <sheetName val="May 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D1">
            <v>0</v>
          </cell>
        </row>
      </sheetData>
      <sheetData sheetId="37">
        <row r="1">
          <cell r="D1">
            <v>0</v>
          </cell>
        </row>
      </sheetData>
      <sheetData sheetId="38">
        <row r="1">
          <cell r="D1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Interest 30-11-01 not PA 7%"/>
      <sheetName val="x-rate"/>
      <sheetName val="Discom Details"/>
      <sheetName val="form?"/>
      <sheetName val="Ag LF"/>
      <sheetName val="form_"/>
      <sheetName val="data"/>
      <sheetName val="First information "/>
      <sheetName val="annexture-g1"/>
      <sheetName val="all"/>
      <sheetName val="Executive Summary -Thermal"/>
      <sheetName val="Stationwise Thermal &amp; Hydel Gen"/>
      <sheetName val="TWELVE"/>
      <sheetName val="overall"/>
      <sheetName val="PART C"/>
      <sheetName val="Sheet1"/>
      <sheetName val="Part A General"/>
      <sheetName val="feasibility require"/>
      <sheetName val="form_x005f_x0000__x005f_x0000__x005f_x0000__x0000"/>
      <sheetName val="form_x005f_x0000_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MOD - Corrected -As per SL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시헹예산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장비동원"/>
      <sheetName val="근로자동원"/>
      <sheetName val="Install Status"/>
      <sheetName val="Staff Mob. Plan"/>
      <sheetName val="M.P Mob. Plan"/>
      <sheetName val="Eq. Mobilization"/>
      <sheetName val="Cover_Sheet"/>
      <sheetName val="Project_Outline"/>
      <sheetName val="Contractual_Amount"/>
      <sheetName val="TENDER_vs_BUDGET"/>
      <sheetName val="직영_vs_하청_-_2"/>
      <sheetName val="96_당초Schedule"/>
      <sheetName val="96_Performance"/>
      <sheetName val="소화-투입_분석표"/>
      <sheetName val="STF_ORG(K)"/>
      <sheetName val="Staff_Org__Chart"/>
      <sheetName val="Scope_of_Work"/>
      <sheetName val="Design_Status"/>
      <sheetName val="DWG_Status"/>
      <sheetName val="MAT'L_Status"/>
      <sheetName val="Install_Status"/>
      <sheetName val="Staff_Mob__Plan"/>
      <sheetName val="M_P_Mob__Plan"/>
      <sheetName val="Eq__Mobilization"/>
      <sheetName val="Cover_Sheet1"/>
      <sheetName val="Project_Outline1"/>
      <sheetName val="Contractual_Amount1"/>
      <sheetName val="TENDER_vs_BUDGET1"/>
      <sheetName val="직영_vs_하청_-_21"/>
      <sheetName val="96_당초Schedule1"/>
      <sheetName val="96_Performance1"/>
      <sheetName val="소화-투입_분석표1"/>
      <sheetName val="STF_ORG(K)1"/>
      <sheetName val="Staff_Org__Chart1"/>
      <sheetName val="Scope_of_Work1"/>
      <sheetName val="Design_Status1"/>
      <sheetName val="DWG_Status1"/>
      <sheetName val="MAT'L_Status1"/>
      <sheetName val="Install_Status1"/>
      <sheetName val="Staff_Mob__Plan1"/>
      <sheetName val="M_P_Mob__Plan1"/>
      <sheetName val="Eq__Mobilization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0"/>
      <sheetName val="#1 Misc Pipe"/>
      <sheetName val="당진(기타)"/>
      <sheetName val="당진1Drip Shield"/>
      <sheetName val="당진2Drip Shield "/>
      <sheetName val="DJ1"/>
      <sheetName val="Summary"/>
      <sheetName val="#1_Misc_Pipe"/>
      <sheetName val="당진1Drip_Shield"/>
      <sheetName val="당진2Drip_Shield_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FIX DATA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sheet"/>
      <sheetName val="REVENUE SCHEDULE-"/>
      <sheetName val="Final working"/>
      <sheetName val="BANKING SUMM "/>
      <sheetName val="15 Days provn-our working"/>
      <sheetName val="TS (Data)"/>
      <sheetName val="UI"/>
      <sheetName val="Load factor Incentive"/>
      <sheetName val="Transmission Charges"/>
      <sheetName val="Billed on 1st of next month"/>
      <sheetName val="OLA Sales"/>
      <sheetName val="Incentive-H1"/>
      <sheetName val="Incentives March 10"/>
      <sheetName val="LT2 ATE"/>
      <sheetName val="Generation Details Unit wise"/>
      <sheetName val="Heat rate working"/>
      <sheetName val="XREF"/>
      <sheetName val="Tickmarks"/>
    </sheetNames>
    <sheetDataSet>
      <sheetData sheetId="0"/>
      <sheetData sheetId="1"/>
      <sheetData sheetId="2">
        <row r="23">
          <cell r="N23">
            <v>4974516739.9099998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9">
          <cell r="E39">
            <v>827.830242</v>
          </cell>
        </row>
      </sheetData>
      <sheetData sheetId="16"/>
      <sheetData sheetId="17">
        <row r="3">
          <cell r="E3" t="str">
            <v>!</v>
          </cell>
        </row>
      </sheetData>
      <sheetData sheetId="18">
        <row r="15">
          <cell r="A15" t="str">
            <v>{g}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Heat rate working"/>
      <sheetName val="Final working"/>
      <sheetName val="Generation Details Unit wise"/>
      <sheetName val="REVENUE SCHEDULE-"/>
      <sheetName val="BANKING SUMM "/>
      <sheetName val="15 days Prov Mth 06"/>
      <sheetName val="15 Days provn-our working"/>
      <sheetName val="TS (Data)"/>
      <sheetName val="UI"/>
      <sheetName val="Load factor Incentive"/>
      <sheetName val="Transmission Charges"/>
      <sheetName val="Billed on 1st of next month"/>
      <sheetName val="OLA Sales"/>
      <sheetName val="Incentive-H1"/>
      <sheetName val="Incentives Sep 09"/>
      <sheetName val="LT2 ATE"/>
      <sheetName val="Tickmarks"/>
      <sheetName val="#REF"/>
      <sheetName val="Hear rate working"/>
      <sheetName val="Cost of PP TPTCL RIL-audited Q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var summ"/>
      <sheetName val="Oustanding Balances"/>
      <sheetName val="7.875%"/>
      <sheetName val="8.500%"/>
      <sheetName val="31.3LOANBAL"/>
      <sheetName val="MONTHWISE"/>
      <sheetName val="swaps"/>
      <sheetName val="EF"/>
      <sheetName val="41"/>
      <sheetName val="11"/>
      <sheetName val="Sheet5"/>
      <sheetName val="12"/>
      <sheetName val="16"/>
      <sheetName val="jojo-17"/>
      <sheetName val="17 NEW"/>
      <sheetName val="TISCO13th bill"/>
      <sheetName val="LOSS BOOKING"/>
      <sheetName val="XREF"/>
      <sheetName val="Tickmarks"/>
      <sheetName val="discount"/>
      <sheetName val="av rate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11C3-8169-45EC-9E7F-CC3D63CCC731}">
  <dimension ref="B2:P85"/>
  <sheetViews>
    <sheetView showGridLines="0" tabSelected="1" zoomScale="64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9" sqref="L9"/>
    </sheetView>
  </sheetViews>
  <sheetFormatPr defaultColWidth="8.81640625" defaultRowHeight="14.5" x14ac:dyDescent="0.35"/>
  <cols>
    <col min="1" max="1" width="8.81640625" style="2"/>
    <col min="2" max="2" width="60.453125" style="2" bestFit="1" customWidth="1"/>
    <col min="3" max="3" width="10.36328125" style="2" bestFit="1" customWidth="1"/>
    <col min="4" max="4" width="15.1796875" style="2" customWidth="1"/>
    <col min="5" max="6" width="11.54296875" style="2" bestFit="1" customWidth="1"/>
    <col min="7" max="7" width="17" style="2" customWidth="1"/>
    <col min="8" max="12" width="11.453125" style="2" customWidth="1"/>
    <col min="13" max="16384" width="8.81640625" style="2"/>
  </cols>
  <sheetData>
    <row r="2" spans="2:16" x14ac:dyDescent="0.35">
      <c r="B2" s="1"/>
      <c r="C2" s="1"/>
      <c r="D2" s="1" t="s">
        <v>0</v>
      </c>
      <c r="E2" s="1"/>
      <c r="F2" s="1"/>
      <c r="G2" s="1"/>
      <c r="H2" s="1"/>
    </row>
    <row r="3" spans="2:16" ht="15" thickBot="1" x14ac:dyDescent="0.4"/>
    <row r="4" spans="2:16" x14ac:dyDescent="0.35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5" t="s">
        <v>10</v>
      </c>
      <c r="M4" s="2" t="s">
        <v>11</v>
      </c>
    </row>
    <row r="5" spans="2:16" x14ac:dyDescent="0.35">
      <c r="B5" s="6" t="s">
        <v>12</v>
      </c>
      <c r="C5" s="7"/>
      <c r="D5" s="7">
        <v>5.17</v>
      </c>
      <c r="E5" s="7">
        <v>36.22</v>
      </c>
      <c r="F5" s="7">
        <v>1.08</v>
      </c>
      <c r="G5" s="7">
        <v>0.26</v>
      </c>
      <c r="H5" s="7">
        <v>0</v>
      </c>
      <c r="I5" s="7">
        <v>0</v>
      </c>
      <c r="J5" s="8"/>
      <c r="K5" s="9"/>
      <c r="L5" s="10"/>
    </row>
    <row r="6" spans="2:16" x14ac:dyDescent="0.35">
      <c r="B6" s="6" t="s">
        <v>13</v>
      </c>
      <c r="C6" s="7">
        <f>[1]Summary!D13</f>
        <v>0.65500069999999999</v>
      </c>
      <c r="D6" s="7">
        <f>[1]Summary!E13</f>
        <v>6.9758439000000001</v>
      </c>
      <c r="E6" s="7">
        <f>[1]Summary!F13</f>
        <v>36.005579900000001</v>
      </c>
      <c r="F6" s="7">
        <f>[1]Summary!G13</f>
        <v>0.62018790000000001</v>
      </c>
      <c r="G6" s="7">
        <f>[1]Summary!H13</f>
        <v>0.6165467</v>
      </c>
      <c r="H6" s="7">
        <f>[1]Summary!I13</f>
        <v>1.0943301999999999</v>
      </c>
      <c r="I6" s="7">
        <f>[1]Summary!J13</f>
        <v>0</v>
      </c>
      <c r="J6" s="7">
        <f>[1]Summary!K13</f>
        <v>0</v>
      </c>
      <c r="K6" s="9">
        <f>[1]Summary!L13</f>
        <v>0</v>
      </c>
      <c r="L6" s="10"/>
    </row>
    <row r="7" spans="2:16" x14ac:dyDescent="0.35">
      <c r="B7" s="11" t="s">
        <v>14</v>
      </c>
      <c r="C7" s="12">
        <f>C6-C5</f>
        <v>0.65500069999999999</v>
      </c>
      <c r="D7" s="12">
        <f t="shared" ref="D7:K7" si="0">D6-D5</f>
        <v>1.8058439000000002</v>
      </c>
      <c r="E7" s="12">
        <f t="shared" si="0"/>
        <v>-0.21442009999999811</v>
      </c>
      <c r="F7" s="12">
        <f t="shared" si="0"/>
        <v>-0.45981210000000006</v>
      </c>
      <c r="G7" s="12">
        <f t="shared" si="0"/>
        <v>0.35654669999999999</v>
      </c>
      <c r="H7" s="12">
        <f t="shared" si="0"/>
        <v>1.0943301999999999</v>
      </c>
      <c r="I7" s="12">
        <f t="shared" si="0"/>
        <v>0</v>
      </c>
      <c r="J7" s="12">
        <f t="shared" si="0"/>
        <v>0</v>
      </c>
      <c r="K7" s="13">
        <f t="shared" si="0"/>
        <v>0</v>
      </c>
    </row>
    <row r="8" spans="2:16" x14ac:dyDescent="0.35">
      <c r="B8" s="6" t="s">
        <v>15</v>
      </c>
      <c r="C8" s="14">
        <v>0.7</v>
      </c>
      <c r="D8" s="14">
        <v>0.7</v>
      </c>
      <c r="E8" s="14">
        <v>0.7</v>
      </c>
      <c r="F8" s="14">
        <v>0.7</v>
      </c>
      <c r="G8" s="14">
        <v>0.7</v>
      </c>
      <c r="H8" s="14">
        <v>0.7</v>
      </c>
      <c r="I8" s="14">
        <v>0.7</v>
      </c>
      <c r="J8" s="14">
        <v>0.7</v>
      </c>
      <c r="K8" s="15">
        <v>0.7</v>
      </c>
    </row>
    <row r="9" spans="2:16" ht="15" thickBot="1" x14ac:dyDescent="0.4">
      <c r="B9" s="16" t="s">
        <v>16</v>
      </c>
      <c r="C9" s="17">
        <f>1-C8</f>
        <v>0.30000000000000004</v>
      </c>
      <c r="D9" s="17">
        <f t="shared" ref="D9:I9" si="1">1-D8</f>
        <v>0.30000000000000004</v>
      </c>
      <c r="E9" s="17">
        <f t="shared" si="1"/>
        <v>0.30000000000000004</v>
      </c>
      <c r="F9" s="17">
        <f t="shared" si="1"/>
        <v>0.30000000000000004</v>
      </c>
      <c r="G9" s="17">
        <f t="shared" si="1"/>
        <v>0.30000000000000004</v>
      </c>
      <c r="H9" s="17">
        <f t="shared" si="1"/>
        <v>0.30000000000000004</v>
      </c>
      <c r="I9" s="17">
        <f t="shared" si="1"/>
        <v>0.30000000000000004</v>
      </c>
      <c r="J9" s="17">
        <f>1-J8</f>
        <v>0.30000000000000004</v>
      </c>
      <c r="K9" s="18">
        <f>1-K8</f>
        <v>0.30000000000000004</v>
      </c>
    </row>
    <row r="13" spans="2:16" ht="15" thickBot="1" x14ac:dyDescent="0.4"/>
    <row r="14" spans="2:16" ht="21" thickBot="1" x14ac:dyDescent="0.5">
      <c r="B14" s="19" t="s">
        <v>17</v>
      </c>
      <c r="C14" s="20"/>
      <c r="D14" s="20"/>
      <c r="E14" s="20"/>
      <c r="F14" s="20"/>
      <c r="G14" s="20"/>
      <c r="H14" s="20"/>
      <c r="I14" s="20"/>
      <c r="J14" s="20"/>
      <c r="K14" s="21"/>
    </row>
    <row r="15" spans="2:16" x14ac:dyDescent="0.35">
      <c r="B15" s="2" t="s">
        <v>18</v>
      </c>
      <c r="C15" s="22">
        <v>42693</v>
      </c>
      <c r="D15" s="22">
        <v>42826</v>
      </c>
      <c r="E15" s="22">
        <f t="shared" ref="E15:J15" si="2">D16+1</f>
        <v>43191</v>
      </c>
      <c r="F15" s="22">
        <f t="shared" si="2"/>
        <v>43556</v>
      </c>
      <c r="G15" s="22">
        <f t="shared" si="2"/>
        <v>43922</v>
      </c>
      <c r="H15" s="22">
        <f t="shared" si="2"/>
        <v>44287</v>
      </c>
      <c r="I15" s="22">
        <f t="shared" si="2"/>
        <v>44652</v>
      </c>
      <c r="J15" s="22">
        <f t="shared" si="2"/>
        <v>45017</v>
      </c>
      <c r="K15" s="22"/>
      <c r="L15" s="22"/>
      <c r="M15" s="22"/>
      <c r="N15" s="22"/>
      <c r="O15" s="22"/>
      <c r="P15" s="22"/>
    </row>
    <row r="16" spans="2:16" x14ac:dyDescent="0.35">
      <c r="B16" s="2" t="s">
        <v>19</v>
      </c>
      <c r="C16" s="22">
        <f>IF(MONTH(C15)&gt;3,DATE(YEAR(C15)+1,3,31),DATE(YEAR(C15),3,31))</f>
        <v>42825</v>
      </c>
      <c r="D16" s="22">
        <f>IF(MONTH(D15)&gt;3,DATE(YEAR(D15)+1,3,31),DATE(YEAR(D15),3,31))</f>
        <v>43190</v>
      </c>
      <c r="E16" s="22">
        <f t="shared" ref="E16:J16" si="3">DATE(YEAR(E15)+1,3,31)</f>
        <v>43555</v>
      </c>
      <c r="F16" s="22">
        <f t="shared" si="3"/>
        <v>43921</v>
      </c>
      <c r="G16" s="22">
        <f t="shared" si="3"/>
        <v>44286</v>
      </c>
      <c r="H16" s="22">
        <f t="shared" si="3"/>
        <v>44651</v>
      </c>
      <c r="I16" s="22">
        <f t="shared" si="3"/>
        <v>45016</v>
      </c>
      <c r="J16" s="22">
        <f t="shared" si="3"/>
        <v>45382</v>
      </c>
      <c r="K16" s="22"/>
      <c r="L16" s="22"/>
      <c r="M16" s="22"/>
      <c r="N16" s="22"/>
      <c r="O16" s="22"/>
      <c r="P16" s="22"/>
    </row>
    <row r="17" spans="2:16" x14ac:dyDescent="0.35">
      <c r="B17" s="2" t="s">
        <v>20</v>
      </c>
      <c r="C17" s="23">
        <f>_xlfn.DAYS(C16,C15)+1</f>
        <v>133</v>
      </c>
      <c r="D17" s="23">
        <f>_xlfn.DAYS(D16,D15)+1</f>
        <v>365</v>
      </c>
      <c r="E17" s="23">
        <f t="shared" ref="E17:J17" si="4">_xlfn.DAYS(E16,E15)+1</f>
        <v>365</v>
      </c>
      <c r="F17" s="23">
        <f t="shared" si="4"/>
        <v>366</v>
      </c>
      <c r="G17" s="23">
        <f t="shared" si="4"/>
        <v>365</v>
      </c>
      <c r="H17" s="23">
        <f t="shared" si="4"/>
        <v>365</v>
      </c>
      <c r="I17" s="23">
        <f t="shared" si="4"/>
        <v>365</v>
      </c>
      <c r="J17" s="23">
        <f t="shared" si="4"/>
        <v>366</v>
      </c>
      <c r="K17" s="22"/>
      <c r="L17" s="22"/>
      <c r="M17" s="22"/>
      <c r="N17" s="22"/>
      <c r="O17" s="22"/>
      <c r="P17" s="22"/>
    </row>
    <row r="18" spans="2:16" x14ac:dyDescent="0.35">
      <c r="D18" s="23"/>
      <c r="E18" s="23"/>
      <c r="F18" s="23"/>
      <c r="J18" s="22"/>
      <c r="K18" s="22"/>
      <c r="L18" s="22"/>
      <c r="M18" s="22"/>
      <c r="N18" s="22"/>
      <c r="O18" s="22"/>
      <c r="P18" s="22"/>
    </row>
    <row r="19" spans="2:16" x14ac:dyDescent="0.35">
      <c r="B19" s="24" t="s">
        <v>21</v>
      </c>
      <c r="C19" s="24"/>
      <c r="D19" s="24"/>
      <c r="E19" s="24"/>
      <c r="F19" s="24"/>
      <c r="G19" s="24"/>
      <c r="H19" s="24"/>
      <c r="I19" s="24"/>
      <c r="J19" s="24"/>
      <c r="K19" s="25"/>
    </row>
    <row r="20" spans="2:16" x14ac:dyDescent="0.35">
      <c r="B20" s="2" t="s">
        <v>22</v>
      </c>
      <c r="C20" s="10"/>
      <c r="D20" s="10">
        <f>C22</f>
        <v>0.65500069999999999</v>
      </c>
      <c r="E20" s="10">
        <f t="shared" ref="E20:J20" si="5">D22</f>
        <v>2.4608446000000002</v>
      </c>
      <c r="F20" s="10">
        <f t="shared" si="5"/>
        <v>2.246424500000002</v>
      </c>
      <c r="G20" s="10">
        <f t="shared" si="5"/>
        <v>1.7866124000000019</v>
      </c>
      <c r="H20" s="10">
        <f t="shared" si="5"/>
        <v>2.1431591000000019</v>
      </c>
      <c r="I20" s="10">
        <f t="shared" si="5"/>
        <v>3.2374893000000018</v>
      </c>
      <c r="J20" s="10">
        <f t="shared" si="5"/>
        <v>3.2374893000000018</v>
      </c>
      <c r="K20" s="26"/>
      <c r="L20" s="22"/>
      <c r="M20" s="22"/>
      <c r="N20" s="22"/>
      <c r="O20" s="22"/>
      <c r="P20" s="22"/>
    </row>
    <row r="21" spans="2:16" x14ac:dyDescent="0.35">
      <c r="B21" s="2" t="s">
        <v>23</v>
      </c>
      <c r="C21" s="10">
        <f>C7</f>
        <v>0.65500069999999999</v>
      </c>
      <c r="D21" s="10">
        <f t="shared" ref="D21:J21" si="6">D7</f>
        <v>1.8058439000000002</v>
      </c>
      <c r="E21" s="10">
        <f t="shared" si="6"/>
        <v>-0.21442009999999811</v>
      </c>
      <c r="F21" s="10">
        <f t="shared" si="6"/>
        <v>-0.45981210000000006</v>
      </c>
      <c r="G21" s="10">
        <f t="shared" si="6"/>
        <v>0.35654669999999999</v>
      </c>
      <c r="H21" s="10">
        <f t="shared" si="6"/>
        <v>1.0943301999999999</v>
      </c>
      <c r="I21" s="10">
        <f t="shared" si="6"/>
        <v>0</v>
      </c>
      <c r="J21" s="10">
        <f t="shared" si="6"/>
        <v>0</v>
      </c>
      <c r="K21" s="26"/>
      <c r="L21" s="22"/>
      <c r="M21" s="22"/>
      <c r="N21" s="22"/>
      <c r="O21" s="22"/>
      <c r="P21" s="22"/>
    </row>
    <row r="22" spans="2:16" x14ac:dyDescent="0.35">
      <c r="B22" s="2" t="s">
        <v>24</v>
      </c>
      <c r="C22" s="10">
        <f>C20+C21</f>
        <v>0.65500069999999999</v>
      </c>
      <c r="D22" s="10">
        <f>D20+D21</f>
        <v>2.4608446000000002</v>
      </c>
      <c r="E22" s="10">
        <f t="shared" ref="E22:J22" si="7">E20+E21</f>
        <v>2.246424500000002</v>
      </c>
      <c r="F22" s="10">
        <f t="shared" si="7"/>
        <v>1.7866124000000019</v>
      </c>
      <c r="G22" s="10">
        <f t="shared" si="7"/>
        <v>2.1431591000000019</v>
      </c>
      <c r="H22" s="10">
        <f t="shared" si="7"/>
        <v>3.2374893000000018</v>
      </c>
      <c r="I22" s="10">
        <f t="shared" si="7"/>
        <v>3.2374893000000018</v>
      </c>
      <c r="J22" s="10">
        <f t="shared" si="7"/>
        <v>3.2374893000000018</v>
      </c>
      <c r="K22" s="26"/>
      <c r="L22" s="22"/>
      <c r="M22" s="22"/>
      <c r="N22" s="22"/>
      <c r="O22" s="22"/>
      <c r="P22" s="22"/>
    </row>
    <row r="23" spans="2:16" x14ac:dyDescent="0.35">
      <c r="D23" s="23"/>
      <c r="E23" s="23"/>
      <c r="F23" s="23"/>
      <c r="G23" s="23"/>
      <c r="H23" s="23"/>
      <c r="I23" s="23"/>
      <c r="J23" s="23"/>
      <c r="K23" s="23"/>
      <c r="L23" s="22"/>
      <c r="M23" s="22"/>
      <c r="N23" s="22"/>
      <c r="O23" s="22"/>
      <c r="P23" s="22"/>
    </row>
    <row r="24" spans="2:16" x14ac:dyDescent="0.35">
      <c r="D24" s="23"/>
      <c r="E24" s="23"/>
      <c r="F24" s="23"/>
      <c r="G24" s="23"/>
      <c r="H24" s="23"/>
      <c r="I24" s="23"/>
      <c r="J24" s="23"/>
      <c r="K24" s="23"/>
      <c r="L24" s="22"/>
      <c r="M24" s="22"/>
      <c r="N24" s="22"/>
      <c r="O24" s="22"/>
      <c r="P24" s="22"/>
    </row>
    <row r="25" spans="2:16" x14ac:dyDescent="0.35">
      <c r="B25" s="24" t="s">
        <v>25</v>
      </c>
      <c r="C25" s="24"/>
      <c r="D25" s="24"/>
      <c r="E25" s="24"/>
      <c r="F25" s="24"/>
      <c r="G25" s="24"/>
      <c r="H25" s="24"/>
      <c r="I25" s="24"/>
      <c r="J25" s="24"/>
      <c r="K25" s="25"/>
    </row>
    <row r="26" spans="2:16" s="29" customFormat="1" x14ac:dyDescent="0.35">
      <c r="B26" s="2" t="s">
        <v>26</v>
      </c>
      <c r="C26" s="10"/>
      <c r="D26" s="27">
        <f>C29</f>
        <v>0.44589863543649311</v>
      </c>
      <c r="E26" s="27">
        <f t="shared" ref="E26:J26" si="8">D29</f>
        <v>1.6277310495164929</v>
      </c>
      <c r="F26" s="27">
        <f t="shared" si="8"/>
        <v>1.3533650752764943</v>
      </c>
      <c r="G26" s="27">
        <f t="shared" si="8"/>
        <v>0.92502443111649413</v>
      </c>
      <c r="H26" s="27">
        <f t="shared" si="8"/>
        <v>1.070861153516494</v>
      </c>
      <c r="I26" s="27">
        <f t="shared" si="8"/>
        <v>1.6948431757564939</v>
      </c>
      <c r="J26" s="27">
        <f t="shared" si="8"/>
        <v>1.5239037407164937</v>
      </c>
      <c r="K26" s="28"/>
    </row>
    <row r="27" spans="2:16" x14ac:dyDescent="0.35">
      <c r="B27" s="2" t="s">
        <v>27</v>
      </c>
      <c r="C27" s="10">
        <f t="shared" ref="C27:J27" si="9">C7*C8</f>
        <v>0.45850048999999998</v>
      </c>
      <c r="D27" s="10">
        <f t="shared" si="9"/>
        <v>1.2640907299999999</v>
      </c>
      <c r="E27" s="10">
        <f t="shared" si="9"/>
        <v>-0.15009406999999866</v>
      </c>
      <c r="F27" s="10">
        <f t="shared" si="9"/>
        <v>-0.32186847000000002</v>
      </c>
      <c r="G27" s="10">
        <f t="shared" si="9"/>
        <v>0.24958268999999997</v>
      </c>
      <c r="H27" s="10">
        <f t="shared" si="9"/>
        <v>0.76603113999999994</v>
      </c>
      <c r="I27" s="10">
        <f t="shared" si="9"/>
        <v>0</v>
      </c>
      <c r="J27" s="10">
        <f t="shared" si="9"/>
        <v>0</v>
      </c>
      <c r="K27" s="26"/>
    </row>
    <row r="28" spans="2:16" x14ac:dyDescent="0.35">
      <c r="B28" s="2" t="s">
        <v>28</v>
      </c>
      <c r="C28" s="10">
        <f t="shared" ref="C28:J28" si="10">C44</f>
        <v>1.260185456350685E-2</v>
      </c>
      <c r="D28" s="10">
        <f t="shared" si="10"/>
        <v>8.2258315920000005E-2</v>
      </c>
      <c r="E28" s="10">
        <f t="shared" si="10"/>
        <v>0.12427190424000006</v>
      </c>
      <c r="F28" s="10">
        <f t="shared" si="10"/>
        <v>0.10647217416000011</v>
      </c>
      <c r="G28" s="10">
        <f t="shared" si="10"/>
        <v>0.1037459676000001</v>
      </c>
      <c r="H28" s="10">
        <f t="shared" si="10"/>
        <v>0.14204911776000009</v>
      </c>
      <c r="I28" s="10">
        <f t="shared" si="10"/>
        <v>0.17093943504000009</v>
      </c>
      <c r="J28" s="10">
        <f t="shared" si="10"/>
        <v>0.17093943504000009</v>
      </c>
      <c r="K28" s="26"/>
    </row>
    <row r="29" spans="2:16" x14ac:dyDescent="0.35">
      <c r="B29" s="2" t="s">
        <v>29</v>
      </c>
      <c r="C29" s="10">
        <f t="shared" ref="C29:J29" si="11">C26+C27-C28</f>
        <v>0.44589863543649311</v>
      </c>
      <c r="D29" s="10">
        <f t="shared" si="11"/>
        <v>1.6277310495164929</v>
      </c>
      <c r="E29" s="10">
        <f t="shared" si="11"/>
        <v>1.3533650752764943</v>
      </c>
      <c r="F29" s="10">
        <f t="shared" si="11"/>
        <v>0.92502443111649413</v>
      </c>
      <c r="G29" s="10">
        <f t="shared" si="11"/>
        <v>1.070861153516494</v>
      </c>
      <c r="H29" s="10">
        <f t="shared" si="11"/>
        <v>1.6948431757564939</v>
      </c>
      <c r="I29" s="10">
        <f t="shared" si="11"/>
        <v>1.5239037407164937</v>
      </c>
      <c r="J29" s="10">
        <f t="shared" si="11"/>
        <v>1.3529643056764935</v>
      </c>
      <c r="K29" s="26"/>
    </row>
    <row r="30" spans="2:16" x14ac:dyDescent="0.35">
      <c r="B30" s="2" t="s">
        <v>30</v>
      </c>
      <c r="C30" s="10">
        <f>AVERAGE(C26,C29)</f>
        <v>0.44589863543649311</v>
      </c>
      <c r="D30" s="10">
        <f t="shared" ref="D30:J30" si="12">AVERAGE(D26,D29)</f>
        <v>1.0368148424764931</v>
      </c>
      <c r="E30" s="10">
        <f t="shared" si="12"/>
        <v>1.4905480623964937</v>
      </c>
      <c r="F30" s="10">
        <f t="shared" si="12"/>
        <v>1.1391947531964943</v>
      </c>
      <c r="G30" s="10">
        <f t="shared" si="12"/>
        <v>0.99794279231649408</v>
      </c>
      <c r="H30" s="10">
        <f t="shared" si="12"/>
        <v>1.382852164636494</v>
      </c>
      <c r="I30" s="10">
        <f t="shared" si="12"/>
        <v>1.6093734582364938</v>
      </c>
      <c r="J30" s="10">
        <f t="shared" si="12"/>
        <v>1.4384340231964936</v>
      </c>
      <c r="K30" s="26"/>
    </row>
    <row r="31" spans="2:16" x14ac:dyDescent="0.35">
      <c r="B31" s="2" t="s">
        <v>31</v>
      </c>
      <c r="C31" s="30">
        <f>[2]IoL!$S$37</f>
        <v>0.12133084089832136</v>
      </c>
      <c r="D31" s="31">
        <v>0.10147221323783645</v>
      </c>
      <c r="E31" s="31">
        <v>0.10116761094758969</v>
      </c>
      <c r="F31" s="31">
        <f>[3]IoL!$H$35</f>
        <v>0.10373363337416727</v>
      </c>
      <c r="G31" s="31">
        <f>[3]IoL!$U$35</f>
        <v>0.11051628470140584</v>
      </c>
      <c r="H31" s="31">
        <f>[3]IoL!$AH$35</f>
        <v>0.10671074094948595</v>
      </c>
      <c r="I31" s="31">
        <f>'[4]FY 22-23'!$N$748</f>
        <v>0.10530767571926453</v>
      </c>
      <c r="J31" s="31"/>
      <c r="K31" s="31"/>
    </row>
    <row r="32" spans="2:16" x14ac:dyDescent="0.35">
      <c r="B32" s="2" t="s">
        <v>25</v>
      </c>
      <c r="C32" s="32">
        <f>C31*C30/365*C17</f>
        <v>1.9713608493859884E-2</v>
      </c>
      <c r="D32" s="32">
        <f t="shared" ref="D32:J32" si="13">D31*D30</f>
        <v>0.10520789678392851</v>
      </c>
      <c r="E32" s="32">
        <f t="shared" si="13"/>
        <v>0.15079518647521212</v>
      </c>
      <c r="F32" s="32">
        <f t="shared" si="13"/>
        <v>0.11817281086986012</v>
      </c>
      <c r="G32" s="32">
        <f t="shared" si="13"/>
        <v>0.11028892975136559</v>
      </c>
      <c r="H32" s="32">
        <f t="shared" si="13"/>
        <v>0.14756517911196079</v>
      </c>
      <c r="I32" s="32">
        <f t="shared" si="13"/>
        <v>0.16947937825116</v>
      </c>
      <c r="J32" s="32">
        <f t="shared" si="13"/>
        <v>0</v>
      </c>
      <c r="K32" s="32"/>
    </row>
    <row r="34" spans="2:15" x14ac:dyDescent="0.35">
      <c r="B34" s="24" t="s">
        <v>32</v>
      </c>
      <c r="C34" s="24"/>
      <c r="D34" s="24"/>
      <c r="E34" s="24"/>
      <c r="F34" s="24"/>
      <c r="G34" s="24"/>
      <c r="H34" s="24"/>
      <c r="I34" s="24"/>
      <c r="J34" s="24"/>
      <c r="K34" s="25"/>
    </row>
    <row r="35" spans="2:15" x14ac:dyDescent="0.35">
      <c r="B35" s="2" t="s">
        <v>33</v>
      </c>
      <c r="D35" s="32">
        <f>C37</f>
        <v>0.19650021000000004</v>
      </c>
      <c r="E35" s="32">
        <f t="shared" ref="E35:J35" si="14">D37</f>
        <v>0.73825338000000018</v>
      </c>
      <c r="F35" s="32">
        <f t="shared" si="14"/>
        <v>0.6739273500000007</v>
      </c>
      <c r="G35" s="32">
        <f t="shared" si="14"/>
        <v>0.53598372000000061</v>
      </c>
      <c r="H35" s="32">
        <f t="shared" si="14"/>
        <v>0.64294773000000061</v>
      </c>
      <c r="I35" s="32">
        <f t="shared" si="14"/>
        <v>0.97124679000000058</v>
      </c>
      <c r="J35" s="32">
        <f t="shared" si="14"/>
        <v>0.97124679000000058</v>
      </c>
      <c r="K35" s="32"/>
    </row>
    <row r="36" spans="2:15" x14ac:dyDescent="0.35">
      <c r="B36" s="2" t="s">
        <v>23</v>
      </c>
      <c r="C36" s="32">
        <f>C9*C7</f>
        <v>0.19650021000000004</v>
      </c>
      <c r="D36" s="32">
        <f t="shared" ref="D36:J36" si="15">D9*D7</f>
        <v>0.54175317000000012</v>
      </c>
      <c r="E36" s="32">
        <f t="shared" si="15"/>
        <v>-6.4326029999999437E-2</v>
      </c>
      <c r="F36" s="32">
        <f t="shared" si="15"/>
        <v>-0.13794363000000004</v>
      </c>
      <c r="G36" s="32">
        <f t="shared" si="15"/>
        <v>0.10696401000000001</v>
      </c>
      <c r="H36" s="32">
        <f t="shared" si="15"/>
        <v>0.32829906000000003</v>
      </c>
      <c r="I36" s="32">
        <f t="shared" si="15"/>
        <v>0</v>
      </c>
      <c r="J36" s="32">
        <f t="shared" si="15"/>
        <v>0</v>
      </c>
      <c r="K36" s="32"/>
    </row>
    <row r="37" spans="2:15" x14ac:dyDescent="0.35">
      <c r="B37" s="2" t="s">
        <v>34</v>
      </c>
      <c r="C37" s="32">
        <f>C35+C36</f>
        <v>0.19650021000000004</v>
      </c>
      <c r="D37" s="32">
        <f t="shared" ref="D37:J37" si="16">D35+D36</f>
        <v>0.73825338000000018</v>
      </c>
      <c r="E37" s="32">
        <f t="shared" si="16"/>
        <v>0.6739273500000007</v>
      </c>
      <c r="F37" s="32">
        <f t="shared" si="16"/>
        <v>0.53598372000000061</v>
      </c>
      <c r="G37" s="32">
        <f t="shared" si="16"/>
        <v>0.64294773000000061</v>
      </c>
      <c r="H37" s="32">
        <f t="shared" si="16"/>
        <v>0.97124679000000058</v>
      </c>
      <c r="I37" s="32">
        <f t="shared" si="16"/>
        <v>0.97124679000000058</v>
      </c>
      <c r="J37" s="32">
        <f t="shared" si="16"/>
        <v>0.97124679000000058</v>
      </c>
      <c r="K37" s="32"/>
    </row>
    <row r="38" spans="2:15" x14ac:dyDescent="0.35">
      <c r="B38" s="2" t="s">
        <v>35</v>
      </c>
      <c r="C38" s="30">
        <f>[2]RoE!$T$37</f>
        <v>7.4999999999999997E-2</v>
      </c>
      <c r="D38" s="30">
        <v>7.4999999999999997E-2</v>
      </c>
      <c r="E38" s="31">
        <v>0.155</v>
      </c>
      <c r="F38" s="30">
        <f>[3]RoE!$G$36</f>
        <v>0.155</v>
      </c>
      <c r="G38" s="30">
        <f>[3]RoE!$M$36</f>
        <v>0.14500000000000002</v>
      </c>
      <c r="H38" s="30">
        <f>[3]RoE!$S$36</f>
        <v>0.14000000000000001</v>
      </c>
      <c r="I38" s="30">
        <f>'[4]FY 22-23'!$N$739</f>
        <v>0.14000000000000001</v>
      </c>
      <c r="J38" s="33"/>
      <c r="K38" s="30"/>
    </row>
    <row r="39" spans="2:15" x14ac:dyDescent="0.35">
      <c r="B39" s="2" t="s">
        <v>36</v>
      </c>
      <c r="C39" s="32">
        <f>AVERAGE(C35,C37)*C38*C17/365</f>
        <v>5.3701084787671242E-3</v>
      </c>
      <c r="D39" s="32">
        <f>AVERAGE(D35,D37)*D38</f>
        <v>3.5053259625000006E-2</v>
      </c>
      <c r="E39" s="32">
        <f t="shared" ref="E39:J39" si="17">AVERAGE(E35,E37)*E38</f>
        <v>0.10944400657500007</v>
      </c>
      <c r="F39" s="32">
        <f t="shared" si="17"/>
        <v>9.3768107925000108E-2</v>
      </c>
      <c r="G39" s="32">
        <f t="shared" si="17"/>
        <v>8.5472530125000098E-2</v>
      </c>
      <c r="H39" s="32">
        <f t="shared" si="17"/>
        <v>0.11299361640000009</v>
      </c>
      <c r="I39" s="32">
        <f t="shared" si="17"/>
        <v>0.1359745506000001</v>
      </c>
      <c r="J39" s="32">
        <f t="shared" si="17"/>
        <v>0</v>
      </c>
      <c r="K39" s="32"/>
    </row>
    <row r="41" spans="2:15" x14ac:dyDescent="0.35">
      <c r="B41" s="24" t="s">
        <v>37</v>
      </c>
      <c r="C41" s="24"/>
      <c r="D41" s="24"/>
      <c r="E41" s="24"/>
      <c r="F41" s="24"/>
      <c r="G41" s="24"/>
      <c r="H41" s="24"/>
      <c r="I41" s="24"/>
      <c r="J41" s="24"/>
      <c r="K41" s="25"/>
    </row>
    <row r="42" spans="2:15" x14ac:dyDescent="0.35">
      <c r="B42" s="2" t="s">
        <v>38</v>
      </c>
      <c r="C42" s="32">
        <f>AVERAGE(C20,C22)</f>
        <v>0.65500069999999999</v>
      </c>
      <c r="D42" s="32">
        <f>AVERAGE(D20,D22)</f>
        <v>1.5579226500000001</v>
      </c>
      <c r="E42" s="32">
        <f t="shared" ref="E42:J42" si="18">AVERAGE(E20,E22)</f>
        <v>2.3536345500000011</v>
      </c>
      <c r="F42" s="32">
        <f t="shared" si="18"/>
        <v>2.0165184500000022</v>
      </c>
      <c r="G42" s="32">
        <f t="shared" si="18"/>
        <v>1.9648857500000019</v>
      </c>
      <c r="H42" s="32">
        <f t="shared" si="18"/>
        <v>2.6903242000000018</v>
      </c>
      <c r="I42" s="32">
        <f t="shared" si="18"/>
        <v>3.2374893000000018</v>
      </c>
      <c r="J42" s="32">
        <f t="shared" si="18"/>
        <v>3.2374893000000018</v>
      </c>
      <c r="K42" s="32"/>
      <c r="L42" s="32"/>
      <c r="M42" s="32"/>
    </row>
    <row r="43" spans="2:15" x14ac:dyDescent="0.35">
      <c r="B43" s="2" t="s">
        <v>39</v>
      </c>
      <c r="C43" s="30">
        <v>5.28E-2</v>
      </c>
      <c r="D43" s="30">
        <v>5.28E-2</v>
      </c>
      <c r="E43" s="30">
        <v>5.28E-2</v>
      </c>
      <c r="F43" s="30">
        <v>5.28E-2</v>
      </c>
      <c r="G43" s="30">
        <v>5.28E-2</v>
      </c>
      <c r="H43" s="30">
        <v>5.28E-2</v>
      </c>
      <c r="I43" s="30">
        <v>5.28E-2</v>
      </c>
      <c r="J43" s="30">
        <v>5.28E-2</v>
      </c>
      <c r="K43" s="30"/>
    </row>
    <row r="44" spans="2:15" x14ac:dyDescent="0.35">
      <c r="B44" s="2" t="s">
        <v>37</v>
      </c>
      <c r="C44" s="32">
        <f>C42*C43/365*C17</f>
        <v>1.260185456350685E-2</v>
      </c>
      <c r="D44" s="32">
        <f>D42*D43</f>
        <v>8.2258315920000005E-2</v>
      </c>
      <c r="E44" s="32">
        <f t="shared" ref="E44:J44" si="19">E42*E43</f>
        <v>0.12427190424000006</v>
      </c>
      <c r="F44" s="32">
        <f t="shared" si="19"/>
        <v>0.10647217416000011</v>
      </c>
      <c r="G44" s="32">
        <f t="shared" si="19"/>
        <v>0.1037459676000001</v>
      </c>
      <c r="H44" s="32">
        <f t="shared" si="19"/>
        <v>0.14204911776000009</v>
      </c>
      <c r="I44" s="32">
        <f t="shared" si="19"/>
        <v>0.17093943504000009</v>
      </c>
      <c r="J44" s="32">
        <f t="shared" si="19"/>
        <v>0.17093943504000009</v>
      </c>
      <c r="K44" s="32"/>
    </row>
    <row r="45" spans="2:15" x14ac:dyDescent="0.35">
      <c r="K45" s="32"/>
    </row>
    <row r="46" spans="2:15" x14ac:dyDescent="0.35">
      <c r="B46" s="24" t="s">
        <v>40</v>
      </c>
      <c r="C46" s="24"/>
      <c r="D46" s="24"/>
      <c r="E46" s="24"/>
      <c r="F46" s="24"/>
      <c r="G46" s="24"/>
      <c r="H46" s="24"/>
      <c r="I46" s="24"/>
      <c r="J46" s="24"/>
      <c r="K46" s="25"/>
    </row>
    <row r="47" spans="2:15" x14ac:dyDescent="0.35">
      <c r="B47" s="2" t="s">
        <v>41</v>
      </c>
      <c r="C47" s="32">
        <f t="shared" ref="C47:J47" ca="1" si="20">SUM(C32,C39,C44,C49)*2/12</f>
        <v>6.3959490735279205E-3</v>
      </c>
      <c r="D47" s="32">
        <f t="shared" ca="1" si="20"/>
        <v>3.7726674634452638E-2</v>
      </c>
      <c r="E47" s="32">
        <f t="shared" ca="1" si="20"/>
        <v>6.5159224092154397E-2</v>
      </c>
      <c r="F47" s="32">
        <f t="shared" ca="1" si="20"/>
        <v>5.3937238363461787E-2</v>
      </c>
      <c r="G47" s="32">
        <f t="shared" ca="1" si="20"/>
        <v>5.0641230150037325E-2</v>
      </c>
      <c r="H47" s="32">
        <f t="shared" ca="1" si="20"/>
        <v>6.8065581280128656E-2</v>
      </c>
      <c r="I47" s="32">
        <f t="shared" ca="1" si="20"/>
        <v>8.0648784423747802E-2</v>
      </c>
      <c r="J47" s="32">
        <f t="shared" ca="1" si="20"/>
        <v>2.8489905840000013E-2</v>
      </c>
      <c r="K47" s="32"/>
    </row>
    <row r="48" spans="2:15" x14ac:dyDescent="0.35">
      <c r="B48" s="2" t="s">
        <v>42</v>
      </c>
      <c r="C48" s="30">
        <f>[2]IoWC!$W$37</f>
        <v>0.1079</v>
      </c>
      <c r="D48" s="30">
        <v>0.1018</v>
      </c>
      <c r="E48" s="31">
        <v>9.8900000000000002E-2</v>
      </c>
      <c r="F48" s="30">
        <f>[3]IoWC!$J$35</f>
        <v>9.6600000000000005E-2</v>
      </c>
      <c r="G48" s="30">
        <f>[3]IoWC!$J$53</f>
        <v>8.5699999999999998E-2</v>
      </c>
      <c r="H48" s="30">
        <f>[3]IoWC!$J$71</f>
        <v>8.5000000000000006E-2</v>
      </c>
      <c r="I48" s="30">
        <f>'[4]FY 22-23'!$N$766</f>
        <v>9.2987671232876712E-2</v>
      </c>
      <c r="J48" s="33"/>
      <c r="K48" s="32"/>
      <c r="O48" s="30"/>
    </row>
    <row r="49" spans="2:13" x14ac:dyDescent="0.35">
      <c r="B49" s="2" t="s">
        <v>43</v>
      </c>
      <c r="C49" s="32">
        <f t="shared" ref="C49:J49" ca="1" si="21">C47*C48</f>
        <v>6.9012290503366264E-4</v>
      </c>
      <c r="D49" s="32">
        <f t="shared" ca="1" si="21"/>
        <v>3.8405754777872786E-3</v>
      </c>
      <c r="E49" s="32">
        <f t="shared" ca="1" si="21"/>
        <v>6.4442472627140703E-3</v>
      </c>
      <c r="F49" s="32">
        <f t="shared" ca="1" si="21"/>
        <v>5.2103372259104091E-3</v>
      </c>
      <c r="G49" s="32">
        <f t="shared" ca="1" si="21"/>
        <v>4.3399534238581991E-3</v>
      </c>
      <c r="H49" s="32">
        <f t="shared" ca="1" si="21"/>
        <v>5.7855744088109364E-3</v>
      </c>
      <c r="I49" s="32">
        <f t="shared" ca="1" si="21"/>
        <v>7.499342651326609E-3</v>
      </c>
      <c r="J49" s="32">
        <f t="shared" ca="1" si="21"/>
        <v>0</v>
      </c>
      <c r="K49" s="32"/>
    </row>
    <row r="50" spans="2:13" x14ac:dyDescent="0.35">
      <c r="D50" s="32"/>
      <c r="E50" s="32"/>
      <c r="F50" s="32"/>
      <c r="K50" s="32"/>
    </row>
    <row r="51" spans="2:13" x14ac:dyDescent="0.35">
      <c r="B51" s="34" t="s">
        <v>44</v>
      </c>
      <c r="C51" s="35">
        <f t="shared" ref="C51:J51" ca="1" si="22">SUM(C32,C39,C44,C49)</f>
        <v>3.8375694441167521E-2</v>
      </c>
      <c r="D51" s="35">
        <f t="shared" ca="1" si="22"/>
        <v>0.22636004780671581</v>
      </c>
      <c r="E51" s="35">
        <f t="shared" ca="1" si="22"/>
        <v>0.39095534455292635</v>
      </c>
      <c r="F51" s="35">
        <f t="shared" ca="1" si="22"/>
        <v>0.32362343018077072</v>
      </c>
      <c r="G51" s="35">
        <f t="shared" ca="1" si="22"/>
        <v>0.30384738090022395</v>
      </c>
      <c r="H51" s="35">
        <f t="shared" ca="1" si="22"/>
        <v>0.40839348768077194</v>
      </c>
      <c r="I51" s="35">
        <f t="shared" ca="1" si="22"/>
        <v>0.48389270654248678</v>
      </c>
      <c r="J51" s="35">
        <f t="shared" ca="1" si="22"/>
        <v>0.17093943504000009</v>
      </c>
      <c r="K51" s="32"/>
    </row>
    <row r="52" spans="2:13" x14ac:dyDescent="0.35">
      <c r="K52" s="32"/>
    </row>
    <row r="53" spans="2:13" x14ac:dyDescent="0.35">
      <c r="B53" s="2" t="s">
        <v>45</v>
      </c>
      <c r="C53" s="36">
        <v>0.85</v>
      </c>
      <c r="D53" s="36">
        <v>0.85</v>
      </c>
      <c r="E53" s="36">
        <v>0.85</v>
      </c>
      <c r="F53" s="36">
        <v>0.85</v>
      </c>
      <c r="G53" s="36">
        <v>0.85</v>
      </c>
      <c r="H53" s="36">
        <v>0.85</v>
      </c>
      <c r="I53" s="36">
        <v>0.85</v>
      </c>
      <c r="J53" s="36">
        <v>0.85</v>
      </c>
      <c r="K53" s="32"/>
    </row>
    <row r="54" spans="2:13" x14ac:dyDescent="0.35">
      <c r="B54" s="2" t="s">
        <v>46</v>
      </c>
      <c r="C54" s="31">
        <v>4.2799999999999998E-2</v>
      </c>
      <c r="D54" s="31">
        <v>0.57589999999999997</v>
      </c>
      <c r="E54" s="31">
        <v>0.82899999999999996</v>
      </c>
      <c r="F54" s="31">
        <f>'[3]AFC reduction'!$D$17</f>
        <v>0.67479999999999996</v>
      </c>
      <c r="G54" s="30">
        <f>'[3]AFC reduction'!$D$35</f>
        <v>0.97057926116921989</v>
      </c>
      <c r="H54" s="30">
        <f>'[3]AFC reduction'!$D$53</f>
        <v>0.80321608143949785</v>
      </c>
      <c r="I54" s="30">
        <f>'[4]FY 22-23'!$N$69</f>
        <v>0.54910000000000003</v>
      </c>
      <c r="J54" s="33"/>
      <c r="K54" s="32"/>
    </row>
    <row r="55" spans="2:13" x14ac:dyDescent="0.35">
      <c r="B55" s="37" t="s">
        <v>47</v>
      </c>
      <c r="C55" s="38">
        <f ca="1">C51*MIN(C54/C53,1)</f>
        <v>1.9323290848023175E-3</v>
      </c>
      <c r="D55" s="38">
        <f t="shared" ref="D55:J55" ca="1" si="23">D51*MIN(D54/D53,1)</f>
        <v>0.15336559003751485</v>
      </c>
      <c r="E55" s="38">
        <f t="shared" ca="1" si="23"/>
        <v>0.38129644780514815</v>
      </c>
      <c r="F55" s="38">
        <f t="shared" ca="1" si="23"/>
        <v>0.2569189302188048</v>
      </c>
      <c r="G55" s="38">
        <f t="shared" ca="1" si="23"/>
        <v>0.30384738090022395</v>
      </c>
      <c r="H55" s="38">
        <f t="shared" ca="1" si="23"/>
        <v>0.38591554924748178</v>
      </c>
      <c r="I55" s="10">
        <f t="shared" ca="1" si="23"/>
        <v>0.3125946884264465</v>
      </c>
      <c r="J55" s="10">
        <f t="shared" ca="1" si="23"/>
        <v>0</v>
      </c>
      <c r="K55" s="32"/>
    </row>
    <row r="56" spans="2:13" x14ac:dyDescent="0.35">
      <c r="K56" s="32"/>
    </row>
    <row r="57" spans="2:13" x14ac:dyDescent="0.35">
      <c r="B57" s="24" t="s">
        <v>48</v>
      </c>
      <c r="C57" s="24"/>
      <c r="D57" s="24" t="s">
        <v>49</v>
      </c>
      <c r="E57" s="24" t="s">
        <v>50</v>
      </c>
      <c r="F57" s="24" t="s">
        <v>51</v>
      </c>
      <c r="G57" s="24" t="s">
        <v>52</v>
      </c>
      <c r="H57" s="24" t="s">
        <v>53</v>
      </c>
      <c r="I57" s="24" t="s">
        <v>54</v>
      </c>
      <c r="J57" s="24" t="s">
        <v>55</v>
      </c>
      <c r="K57" s="32"/>
    </row>
    <row r="58" spans="2:13" x14ac:dyDescent="0.35">
      <c r="B58" s="2" t="s">
        <v>56</v>
      </c>
      <c r="D58" s="32">
        <f t="shared" ref="D58:J58" ca="1" si="24">C60</f>
        <v>1.9323290848023175E-3</v>
      </c>
      <c r="E58" s="32">
        <f t="shared" ca="1" si="24"/>
        <v>0.15529791912231716</v>
      </c>
      <c r="F58" s="32">
        <f t="shared" ca="1" si="24"/>
        <v>0.53659436692746532</v>
      </c>
      <c r="G58" s="32">
        <f t="shared" ca="1" si="24"/>
        <v>0.79351329714627017</v>
      </c>
      <c r="H58" s="32">
        <f t="shared" ca="1" si="24"/>
        <v>1.0973606780464942</v>
      </c>
      <c r="I58" s="32">
        <f t="shared" ca="1" si="24"/>
        <v>1.4832762272939759</v>
      </c>
      <c r="J58" s="32">
        <f t="shared" ca="1" si="24"/>
        <v>1.7958709157204225</v>
      </c>
      <c r="K58" s="32"/>
    </row>
    <row r="59" spans="2:13" x14ac:dyDescent="0.35">
      <c r="B59" s="2" t="s">
        <v>57</v>
      </c>
      <c r="C59" s="32">
        <f ca="1">C55</f>
        <v>1.9323290848023175E-3</v>
      </c>
      <c r="D59" s="32">
        <f ca="1">D55</f>
        <v>0.15336559003751485</v>
      </c>
      <c r="E59" s="32">
        <f t="shared" ref="E59:J59" ca="1" si="25">E55</f>
        <v>0.38129644780514815</v>
      </c>
      <c r="F59" s="32">
        <f t="shared" ca="1" si="25"/>
        <v>0.2569189302188048</v>
      </c>
      <c r="G59" s="32">
        <f t="shared" ca="1" si="25"/>
        <v>0.30384738090022395</v>
      </c>
      <c r="H59" s="32">
        <f t="shared" ca="1" si="25"/>
        <v>0.38591554924748178</v>
      </c>
      <c r="I59" s="32">
        <f t="shared" ca="1" si="25"/>
        <v>0.3125946884264465</v>
      </c>
      <c r="J59" s="32">
        <f t="shared" ca="1" si="25"/>
        <v>0</v>
      </c>
      <c r="K59" s="32"/>
    </row>
    <row r="60" spans="2:13" x14ac:dyDescent="0.35">
      <c r="B60" s="2" t="s">
        <v>58</v>
      </c>
      <c r="C60" s="32">
        <f ca="1">C58+C59</f>
        <v>1.9323290848023175E-3</v>
      </c>
      <c r="D60" s="32">
        <f ca="1">D58+D59</f>
        <v>0.15529791912231716</v>
      </c>
      <c r="E60" s="32">
        <f t="shared" ref="E60:J60" ca="1" si="26">E58+E59</f>
        <v>0.53659436692746532</v>
      </c>
      <c r="F60" s="32">
        <f t="shared" ca="1" si="26"/>
        <v>0.79351329714627017</v>
      </c>
      <c r="G60" s="32">
        <f t="shared" ca="1" si="26"/>
        <v>1.0973606780464942</v>
      </c>
      <c r="H60" s="32">
        <f t="shared" ca="1" si="26"/>
        <v>1.4832762272939759</v>
      </c>
      <c r="I60" s="32">
        <f t="shared" ca="1" si="26"/>
        <v>1.7958709157204225</v>
      </c>
      <c r="J60" s="32">
        <f t="shared" ca="1" si="26"/>
        <v>1.7958709157204225</v>
      </c>
      <c r="K60" s="32"/>
      <c r="L60" s="32"/>
      <c r="M60" s="32"/>
    </row>
    <row r="61" spans="2:13" x14ac:dyDescent="0.35">
      <c r="B61" s="35" t="s">
        <v>48</v>
      </c>
      <c r="C61" s="35">
        <f ca="1">(C58*C48+C59/2*C48)*C17/365</f>
        <v>3.7986678078455634E-5</v>
      </c>
      <c r="D61" s="35">
        <f ca="1">(D58*D48+D59/2*D48)*D17/365</f>
        <v>8.0030196337423816E-3</v>
      </c>
      <c r="E61" s="35">
        <f t="shared" ref="E61:J61" ca="1" si="27">(E58*E48+E59/2*E48)</f>
        <v>3.4214073545161747E-2</v>
      </c>
      <c r="F61" s="35">
        <f t="shared" ca="1" si="27"/>
        <v>6.4244200174761429E-2</v>
      </c>
      <c r="G61" s="35">
        <f t="shared" ca="1" si="27"/>
        <v>8.1023949837009945E-2</v>
      </c>
      <c r="H61" s="35">
        <f t="shared" ca="1" si="27"/>
        <v>0.10967706847696999</v>
      </c>
      <c r="I61" s="35">
        <f t="shared" ca="1" si="27"/>
        <v>0.15246012822942492</v>
      </c>
      <c r="J61" s="35">
        <f t="shared" ca="1" si="27"/>
        <v>0</v>
      </c>
      <c r="K61" s="32"/>
    </row>
    <row r="62" spans="2:13" x14ac:dyDescent="0.35">
      <c r="K62" s="32"/>
    </row>
    <row r="63" spans="2:13" x14ac:dyDescent="0.35">
      <c r="B63" s="1"/>
      <c r="C63" s="1"/>
      <c r="D63" s="39"/>
    </row>
    <row r="66" spans="2:12" x14ac:dyDescent="0.35">
      <c r="B66" s="1"/>
      <c r="C66" s="1"/>
      <c r="D66" s="22"/>
      <c r="E66" s="22"/>
      <c r="F66" s="22"/>
      <c r="J66" s="22"/>
      <c r="K66" s="22"/>
      <c r="L66" s="22"/>
    </row>
    <row r="67" spans="2:12" x14ac:dyDescent="0.35">
      <c r="D67" s="22"/>
      <c r="E67" s="22"/>
      <c r="F67" s="22"/>
      <c r="J67" s="22"/>
      <c r="K67" s="22"/>
      <c r="L67" s="22"/>
    </row>
    <row r="68" spans="2:12" x14ac:dyDescent="0.35">
      <c r="D68" s="23"/>
      <c r="E68" s="23"/>
      <c r="F68" s="23"/>
      <c r="J68" s="23"/>
      <c r="K68" s="23"/>
      <c r="L68" s="23"/>
    </row>
    <row r="69" spans="2:12" x14ac:dyDescent="0.35">
      <c r="F69" s="40"/>
    </row>
    <row r="70" spans="2:12" x14ac:dyDescent="0.35">
      <c r="F70" s="40"/>
    </row>
    <row r="71" spans="2:12" x14ac:dyDescent="0.35">
      <c r="F71" s="40"/>
    </row>
    <row r="72" spans="2:12" x14ac:dyDescent="0.35">
      <c r="F72" s="41"/>
    </row>
    <row r="73" spans="2:12" x14ac:dyDescent="0.35">
      <c r="F73" s="40"/>
    </row>
    <row r="77" spans="2:12" x14ac:dyDescent="0.35">
      <c r="B77" s="1"/>
      <c r="C77" s="1"/>
    </row>
    <row r="78" spans="2:12" x14ac:dyDescent="0.35">
      <c r="F78" s="22"/>
    </row>
    <row r="79" spans="2:12" x14ac:dyDescent="0.35">
      <c r="F79" s="22"/>
    </row>
    <row r="80" spans="2:12" x14ac:dyDescent="0.35">
      <c r="F80" s="23"/>
    </row>
    <row r="81" spans="6:6" x14ac:dyDescent="0.35">
      <c r="F81" s="40"/>
    </row>
    <row r="82" spans="6:6" x14ac:dyDescent="0.35">
      <c r="F82" s="40"/>
    </row>
    <row r="83" spans="6:6" x14ac:dyDescent="0.35">
      <c r="F83" s="40"/>
    </row>
    <row r="84" spans="6:6" x14ac:dyDescent="0.35">
      <c r="F84" s="41"/>
    </row>
    <row r="85" spans="6:6" x14ac:dyDescent="0.35">
      <c r="F85" s="40"/>
    </row>
  </sheetData>
  <mergeCells count="1">
    <mergeCell ref="B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Parli8 UDL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A.V. Patkare</dc:creator>
  <cp:lastModifiedBy>A.V. Patkare</cp:lastModifiedBy>
  <dcterms:created xsi:type="dcterms:W3CDTF">2024-12-06T10:45:47Z</dcterms:created>
  <dcterms:modified xsi:type="dcterms:W3CDTF">2024-12-06T10:46:18Z</dcterms:modified>
</cp:coreProperties>
</file>